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intra1\下水\令和2年度_下水道課\01_令和2年度_管理係\★経営比較分析\R02(R01決）\比較分析表シート(分析後)\"/>
    </mc:Choice>
  </mc:AlternateContent>
  <xr:revisionPtr revIDLastSave="0" documentId="13_ncr:1_{62BF8DF9-DC59-4B01-BCA9-513858FD204B}" xr6:coauthVersionLast="45" xr6:coauthVersionMax="45" xr10:uidLastSave="{00000000-0000-0000-0000-000000000000}"/>
  <workbookProtection workbookAlgorithmName="SHA-512" workbookHashValue="H/1sQOpeFqIV1izYz0JKyw7K7f3VoXJacvSa4EdbVGUaDBuW5fKdcklu8ispldTss3fwE+Nt+Xk4HT024H02qw==" workbookSaltValue="jTXh2UEftqHjz5Kny3IigA==" workbookSpinCount="100000" lockStructure="1"/>
  <bookViews>
    <workbookView xWindow="-120" yWindow="-120" windowWidth="24240" windowHeight="131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R6" i="5"/>
  <c r="AD10" i="4" s="1"/>
  <c r="Q6" i="5"/>
  <c r="P6" i="5"/>
  <c r="O6" i="5"/>
  <c r="I10" i="4" s="1"/>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L10" i="4"/>
  <c r="W10" i="4"/>
  <c r="P10" i="4"/>
  <c r="BB8" i="4"/>
  <c r="AT8" i="4"/>
  <c r="AL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<sst xmlns="http://schemas.openxmlformats.org/spreadsheetml/2006/main" count="236" uniqueCount="120">
  <si>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</si>
  <si>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</si>
  <si>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</si>
  <si>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</si>
  <si>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</si>
  <si>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</si>
  <si>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</si>
  <si>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</si>
  <si>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</si>
  <si>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</si>
  <si>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</si>
  <si>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</si>
  <si>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</si>
  <si>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</si>
  <si>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</si>
  <si>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</si>
  <si>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</si>
  <si>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</si>
  <si>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</si>
  <si>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</si>
  <si>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</si>
  <si>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</si>
  <si>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</si>
  <si>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</si>
  <si>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</si>
  <si>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</si>
  <si>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</si>
  <si>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</si>
  <si>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</si>
  <si>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</si>
  <si>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</si>
  <si>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</si>
  <si>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</si>
  <si>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</si>
  <si>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</si>
  <si>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</si>
  <si>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</si>
  <si>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</si>
  <si>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</si>
  <si>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</si>
  <si>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</si>
  <si>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</si>
  <si>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</si>
  <si>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</si>
  <si>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</si>
  <si>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</si>
  <si>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</si>
  <si>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</si>
  <si>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</si>
  <si>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</si>
  <si>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</si>
  <si>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</si>
  <si>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</si>
  <si>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</si>
  <si>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</si>
  <si>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</si>
  <si>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</si>
  <si>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</si>
  <si>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</si>
  <si>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</si>
  <si>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</si>
  <si>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</si>
  <si>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</si>
  <si>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</si>
  <si>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</si>
  <si>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</si>
  <si>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</si>
  <si>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</si>
  <si>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</si>
  <si>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</si>
  <si>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</si>
  <si>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</si>
  <si>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</si>
  <si>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</si>
  <si>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</si>
  <si>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</si>
  <si>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</si>
  <si>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</si>
  <si>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</si>
  <si>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</si>
  <si>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</si>
  <si>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</si>
  <si>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</si>
  <si>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</si>
  <si>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</si>
  <si>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</si>
  <si>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</si>
  <si>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</si>
  <si>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</si>
  <si>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</si>
  <si>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</si>
  <si>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</si>
  <si>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</si>
  <si>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</si>
  <si>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</si>
  <si>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</si>
  <si>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</si>
  <si>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</si>
  <si>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</si>
  <si>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</si>
  <si>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</si>
  <si>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</si>
  <si>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</si>
  <si>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</si>
  <si>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</si>
  <si>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</si>
  <si>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</si>
  <si>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</si>
  <si>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</si>
  <si>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</si>
  <si>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</si>
  <si>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</si>
  <si>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</si>
  <si>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</si>
  <si>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</si>
  <si>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</si>
  <si>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</si>
  <si>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収益的収支比率は、使用料収入については料金改定により微増となったが、営業外収益のうち一般会計繰入金及び基金繰入金が減となり総収益は約16,000千円減となった。また、総費用は維持管理費のうち、職員給与費及び修繕費の減により12,000千円の減、地方債償還金は1,000千円の減となった。いずれの数値も低くなったが総収益の減少幅が大きかったことで、数値は下がった。今後も使用料収入増が見込めないため、さらに費用削減に努めなければならない。④企業債残高対事業規模比率については、企業債の全額を一般会計から繰入しているため数値は0である。⑤経費回収率は直近は約48％で、R1は64％とかなり改善している。これは施設の維持管理費における修繕費の減と職員給与費の削減によるものである。今後も施設の維持管理費の削減が必要である。汚水処理費の財源は、使用料収入不足分を基金の取り崩しと一般会計繰入金により賄っている。また、企業債の新規借入は災害復旧事業債発行したが企業債残高はH22をピークに減少している。この企業債償還の財源は、全額を一般会計繰入金で賄っている。⑥汚水処理原価については、類似団体平均値より少し高い値で推移しているが、汚水処理費は前年度より減少しているが、有収水量の減少が著しく原価は高くなった。今後もこの傾向は続いていく。⑦施設利用率は直近5年平均で約49％となっているが、人口減少により微減となり、依然として類似団体より低い値である。⑧水洗化率は、約92％で全国平均や類似団体平均を少し上回っている。昨年より数値が上がったのは、処理区域内人口の減少幅が著しいため、割合が高くなっただけであり、人口減少、少子高齢化により数値が大幅に上昇することは今後も見込めない。今後は機械設備の更新を計画的に行い維持管理費の削減を図り、財源確保のための料金改定を検討する必要がある。</t>
    <rPh sb="11" eb="14">
      <t>シヨウリョウ</t>
    </rPh>
    <rPh sb="14" eb="16">
      <t>シュウニュウ</t>
    </rPh>
    <rPh sb="21" eb="23">
      <t>リョウキン</t>
    </rPh>
    <rPh sb="23" eb="25">
      <t>カイテイ</t>
    </rPh>
    <rPh sb="28" eb="30">
      <t>ビゾウ</t>
    </rPh>
    <rPh sb="36" eb="38">
      <t>エイギョウ</t>
    </rPh>
    <rPh sb="38" eb="39">
      <t>ガイ</t>
    </rPh>
    <rPh sb="39" eb="41">
      <t>シュウエキ</t>
    </rPh>
    <rPh sb="44" eb="46">
      <t>イッパン</t>
    </rPh>
    <rPh sb="46" eb="48">
      <t>カイケイ</t>
    </rPh>
    <rPh sb="48" eb="50">
      <t>クリイレ</t>
    </rPh>
    <rPh sb="50" eb="51">
      <t>キン</t>
    </rPh>
    <rPh sb="51" eb="52">
      <t>オヨ</t>
    </rPh>
    <rPh sb="53" eb="55">
      <t>キキン</t>
    </rPh>
    <rPh sb="55" eb="57">
      <t>クリイレ</t>
    </rPh>
    <rPh sb="57" eb="58">
      <t>キン</t>
    </rPh>
    <rPh sb="59" eb="60">
      <t>ゲン</t>
    </rPh>
    <rPh sb="63" eb="66">
      <t>ソウシュウエキ</t>
    </rPh>
    <rPh sb="67" eb="68">
      <t>ヤク</t>
    </rPh>
    <rPh sb="74" eb="75">
      <t>セン</t>
    </rPh>
    <rPh sb="75" eb="76">
      <t>エン</t>
    </rPh>
    <rPh sb="76" eb="77">
      <t>ゲン</t>
    </rPh>
    <rPh sb="85" eb="88">
      <t>ソウヒヨウ</t>
    </rPh>
    <rPh sb="89" eb="91">
      <t>イジ</t>
    </rPh>
    <rPh sb="91" eb="93">
      <t>カンリ</t>
    </rPh>
    <rPh sb="93" eb="94">
      <t>ヒ</t>
    </rPh>
    <rPh sb="98" eb="100">
      <t>ショクイン</t>
    </rPh>
    <rPh sb="100" eb="102">
      <t>キュウヨ</t>
    </rPh>
    <rPh sb="102" eb="103">
      <t>ヒ</t>
    </rPh>
    <rPh sb="103" eb="104">
      <t>オヨ</t>
    </rPh>
    <rPh sb="105" eb="107">
      <t>シュウゼン</t>
    </rPh>
    <rPh sb="107" eb="108">
      <t>ヒ</t>
    </rPh>
    <rPh sb="109" eb="110">
      <t>ゲン</t>
    </rPh>
    <rPh sb="119" eb="120">
      <t>セン</t>
    </rPh>
    <rPh sb="120" eb="121">
      <t>エン</t>
    </rPh>
    <rPh sb="122" eb="123">
      <t>ゲン</t>
    </rPh>
    <rPh sb="124" eb="127">
      <t>チホウサイ</t>
    </rPh>
    <rPh sb="127" eb="130">
      <t>ショウカンキン</t>
    </rPh>
    <rPh sb="136" eb="137">
      <t>セン</t>
    </rPh>
    <rPh sb="137" eb="138">
      <t>エン</t>
    </rPh>
    <rPh sb="139" eb="140">
      <t>ゲン</t>
    </rPh>
    <rPh sb="149" eb="151">
      <t>スウチ</t>
    </rPh>
    <rPh sb="152" eb="153">
      <t>ヒク</t>
    </rPh>
    <rPh sb="158" eb="161">
      <t>ソウシュウエキ</t>
    </rPh>
    <rPh sb="162" eb="164">
      <t>ゲンショウ</t>
    </rPh>
    <rPh sb="164" eb="165">
      <t>ハバ</t>
    </rPh>
    <rPh sb="166" eb="167">
      <t>オオ</t>
    </rPh>
    <rPh sb="175" eb="177">
      <t>スウチ</t>
    </rPh>
    <rPh sb="178" eb="179">
      <t>サ</t>
    </rPh>
    <rPh sb="183" eb="185">
      <t>コンゴ</t>
    </rPh>
    <rPh sb="186" eb="189">
      <t>シヨウリョウ</t>
    </rPh>
    <rPh sb="189" eb="191">
      <t>シュウニュウ</t>
    </rPh>
    <rPh sb="191" eb="192">
      <t>ゾウ</t>
    </rPh>
    <rPh sb="193" eb="195">
      <t>ミコ</t>
    </rPh>
    <rPh sb="204" eb="206">
      <t>ヒヨウ</t>
    </rPh>
    <rPh sb="206" eb="208">
      <t>サクゲン</t>
    </rPh>
    <rPh sb="209" eb="210">
      <t>ツト</t>
    </rPh>
    <rPh sb="221" eb="223">
      <t>キギョウ</t>
    </rPh>
    <rPh sb="223" eb="224">
      <t>サイ</t>
    </rPh>
    <rPh sb="224" eb="226">
      <t>ザンダカ</t>
    </rPh>
    <rPh sb="226" eb="227">
      <t>タイ</t>
    </rPh>
    <rPh sb="227" eb="229">
      <t>ジギョウ</t>
    </rPh>
    <rPh sb="229" eb="231">
      <t>キボ</t>
    </rPh>
    <rPh sb="231" eb="233">
      <t>ヒリツ</t>
    </rPh>
    <rPh sb="239" eb="241">
      <t>キギョウ</t>
    </rPh>
    <rPh sb="241" eb="242">
      <t>サイ</t>
    </rPh>
    <rPh sb="243" eb="245">
      <t>ゼンガク</t>
    </rPh>
    <rPh sb="246" eb="248">
      <t>イッパン</t>
    </rPh>
    <rPh sb="248" eb="250">
      <t>カイケイ</t>
    </rPh>
    <rPh sb="252" eb="253">
      <t>ク</t>
    </rPh>
    <rPh sb="253" eb="254">
      <t>イ</t>
    </rPh>
    <rPh sb="260" eb="262">
      <t>スウチ</t>
    </rPh>
    <rPh sb="275" eb="277">
      <t>チョッキン</t>
    </rPh>
    <rPh sb="294" eb="296">
      <t>カイゼン</t>
    </rPh>
    <rPh sb="304" eb="306">
      <t>シセツ</t>
    </rPh>
    <rPh sb="307" eb="309">
      <t>イジ</t>
    </rPh>
    <rPh sb="309" eb="311">
      <t>カンリ</t>
    </rPh>
    <rPh sb="311" eb="312">
      <t>ヒ</t>
    </rPh>
    <rPh sb="316" eb="318">
      <t>シュウゼン</t>
    </rPh>
    <rPh sb="318" eb="319">
      <t>ヒ</t>
    </rPh>
    <rPh sb="320" eb="321">
      <t>ゲン</t>
    </rPh>
    <rPh sb="322" eb="324">
      <t>ショクイン</t>
    </rPh>
    <rPh sb="324" eb="326">
      <t>キュウヨ</t>
    </rPh>
    <rPh sb="326" eb="327">
      <t>ヒ</t>
    </rPh>
    <rPh sb="328" eb="330">
      <t>サクゲン</t>
    </rPh>
    <rPh sb="339" eb="341">
      <t>コンゴ</t>
    </rPh>
    <rPh sb="342" eb="344">
      <t>シセツ</t>
    </rPh>
    <rPh sb="345" eb="347">
      <t>イジ</t>
    </rPh>
    <rPh sb="347" eb="349">
      <t>カンリ</t>
    </rPh>
    <rPh sb="406" eb="408">
      <t>キギョウ</t>
    </rPh>
    <rPh sb="408" eb="409">
      <t>サイ</t>
    </rPh>
    <rPh sb="410" eb="412">
      <t>シンキ</t>
    </rPh>
    <rPh sb="413" eb="414">
      <t>ニュウ</t>
    </rPh>
    <rPh sb="415" eb="417">
      <t>サイガイ</t>
    </rPh>
    <rPh sb="417" eb="419">
      <t>フッキュウ</t>
    </rPh>
    <rPh sb="419" eb="421">
      <t>ジギョウ</t>
    </rPh>
    <rPh sb="421" eb="422">
      <t>サイ</t>
    </rPh>
    <rPh sb="422" eb="424">
      <t>ハッコウ</t>
    </rPh>
    <rPh sb="427" eb="429">
      <t>キギョウ</t>
    </rPh>
    <rPh sb="429" eb="430">
      <t>サイ</t>
    </rPh>
    <rPh sb="430" eb="432">
      <t>ザンダカ</t>
    </rPh>
    <rPh sb="450" eb="452">
      <t>キギョウ</t>
    </rPh>
    <rPh sb="452" eb="453">
      <t>サイ</t>
    </rPh>
    <rPh sb="453" eb="455">
      <t>ショウカン</t>
    </rPh>
    <rPh sb="513" eb="515">
      <t>オスイ</t>
    </rPh>
    <rPh sb="515" eb="517">
      <t>ショリ</t>
    </rPh>
    <rPh sb="517" eb="518">
      <t>ヒ</t>
    </rPh>
    <rPh sb="519" eb="522">
      <t>ゼンネンド</t>
    </rPh>
    <rPh sb="524" eb="526">
      <t>ゲンショウ</t>
    </rPh>
    <rPh sb="532" eb="534">
      <t>ユウシュウ</t>
    </rPh>
    <rPh sb="534" eb="536">
      <t>スイリョウ</t>
    </rPh>
    <rPh sb="537" eb="539">
      <t>ゲンショウ</t>
    </rPh>
    <rPh sb="540" eb="541">
      <t>イチジル</t>
    </rPh>
    <rPh sb="543" eb="545">
      <t>ゲンカ</t>
    </rPh>
    <rPh sb="546" eb="547">
      <t>タカ</t>
    </rPh>
    <rPh sb="552" eb="554">
      <t>コンゴ</t>
    </rPh>
    <rPh sb="557" eb="559">
      <t>ケイコウ</t>
    </rPh>
    <rPh sb="560" eb="561">
      <t>ツヅ</t>
    </rPh>
    <rPh sb="573" eb="575">
      <t>チョッキン</t>
    </rPh>
    <rPh sb="576" eb="577">
      <t>ネン</t>
    </rPh>
    <rPh sb="592" eb="594">
      <t>ジンコウ</t>
    </rPh>
    <rPh sb="594" eb="596">
      <t>ゲンショウ</t>
    </rPh>
    <rPh sb="599" eb="601">
      <t>ビゲン</t>
    </rPh>
    <rPh sb="605" eb="607">
      <t>イゼン</t>
    </rPh>
    <rPh sb="647" eb="648">
      <t>スコ</t>
    </rPh>
    <rPh sb="649" eb="651">
      <t>ウワマワ</t>
    </rPh>
    <rPh sb="656" eb="658">
      <t>サクネン</t>
    </rPh>
    <rPh sb="660" eb="662">
      <t>スウチ</t>
    </rPh>
    <rPh sb="663" eb="664">
      <t>ア</t>
    </rPh>
    <rPh sb="670" eb="672">
      <t>ショリ</t>
    </rPh>
    <rPh sb="672" eb="675">
      <t>クイキナイ</t>
    </rPh>
    <rPh sb="675" eb="677">
      <t>ジンコウ</t>
    </rPh>
    <rPh sb="678" eb="680">
      <t>ゲンショウ</t>
    </rPh>
    <rPh sb="680" eb="681">
      <t>ハバ</t>
    </rPh>
    <rPh sb="682" eb="683">
      <t>イチジル</t>
    </rPh>
    <rPh sb="688" eb="690">
      <t>ワリアイ</t>
    </rPh>
    <rPh sb="691" eb="692">
      <t>タカ</t>
    </rPh>
    <rPh sb="715" eb="717">
      <t>スウチ</t>
    </rPh>
    <rPh sb="718" eb="720">
      <t>オオハバ</t>
    </rPh>
    <rPh sb="721" eb="723">
      <t>ジョウショウ</t>
    </rPh>
    <rPh sb="728" eb="730">
      <t>コンゴ</t>
    </rPh>
    <rPh sb="731" eb="733">
      <t>ミコ</t>
    </rPh>
    <rPh sb="737" eb="739">
      <t>コンゴ</t>
    </rPh>
    <rPh sb="740" eb="742">
      <t>キカイ</t>
    </rPh>
    <rPh sb="742" eb="744">
      <t>セツビ</t>
    </rPh>
    <rPh sb="745" eb="747">
      <t>コウシン</t>
    </rPh>
    <rPh sb="748" eb="750">
      <t>ケイカク</t>
    </rPh>
    <rPh sb="750" eb="751">
      <t>テキ</t>
    </rPh>
    <rPh sb="752" eb="753">
      <t>オコナ</t>
    </rPh>
    <rPh sb="754" eb="756">
      <t>イジ</t>
    </rPh>
    <rPh sb="756" eb="758">
      <t>カンリ</t>
    </rPh>
    <rPh sb="758" eb="759">
      <t>ヒ</t>
    </rPh>
    <rPh sb="760" eb="762">
      <t>サクゲン</t>
    </rPh>
    <rPh sb="763" eb="764">
      <t>ハカ</t>
    </rPh>
    <rPh sb="766" eb="768">
      <t>ザイゲン</t>
    </rPh>
    <rPh sb="768" eb="770">
      <t>カクホ</t>
    </rPh>
    <rPh sb="774" eb="776">
      <t>リョウキン</t>
    </rPh>
    <rPh sb="776" eb="778">
      <t>カイテイ</t>
    </rPh>
    <rPh sb="779" eb="781">
      <t>ケントウ</t>
    </rPh>
    <rPh sb="783" eb="785">
      <t>ヒツヨウ</t>
    </rPh>
    <phoneticPr fontId="4"/>
  </si>
  <si>
    <t>　本市は地方公営企業法非適用につき、会計上の固定資産の減価償却を行っていないため、有形固定資産減価償却率の数値は出ていないが、実質は減価償却を行っており、この数値は法適用後に年々上昇していくと推測される。当施設は2処理区があり、桜江中央地区はH13に供用開始し18年が経過、川越地区はH18に供用開始し12年が経過したことにより、維持管理費も年々増加している状況である。管路施設については、耐用年数を経過していないため、老朽管の更新などの必要は生じていない。そのため、管渠老朽化率は数値としては当分の間出ない。一方で、処理施設の機械設備などは、すでに耐用年数に到達しているものが多くあるため、修繕計画をもとにオーバーホールか取替を見極めて、長寿命化を図っていくとともに、施設更新の際は、将来需要の予測を踏まえて、施設・設備の合理化などを検討していく必要がある。とくに、汚泥脱水乾燥発酵装置及び通報装置等については老朽化が著しくR4より機能強化対策事業により、機械装置の更新に着手する予定である。</t>
    <rPh sb="1" eb="2">
      <t>ホン</t>
    </rPh>
    <rPh sb="102" eb="105">
      <t>トウシセツ</t>
    </rPh>
    <rPh sb="107" eb="109">
      <t>ショリ</t>
    </rPh>
    <rPh sb="109" eb="110">
      <t>ク</t>
    </rPh>
    <rPh sb="125" eb="127">
      <t>キョウヨウ</t>
    </rPh>
    <rPh sb="127" eb="129">
      <t>カイシ</t>
    </rPh>
    <rPh sb="132" eb="133">
      <t>ネン</t>
    </rPh>
    <rPh sb="134" eb="136">
      <t>ケイカ</t>
    </rPh>
    <rPh sb="146" eb="148">
      <t>キョウヨウ</t>
    </rPh>
    <rPh sb="148" eb="150">
      <t>カイシ</t>
    </rPh>
    <rPh sb="185" eb="187">
      <t>カンロ</t>
    </rPh>
    <rPh sb="210" eb="212">
      <t>ロウキュウ</t>
    </rPh>
    <rPh sb="212" eb="213">
      <t>カン</t>
    </rPh>
    <rPh sb="219" eb="221">
      <t>ヒツヨウ</t>
    </rPh>
    <rPh sb="222" eb="223">
      <t>ショウ</t>
    </rPh>
    <rPh sb="234" eb="236">
      <t>カンキョ</t>
    </rPh>
    <rPh sb="236" eb="238">
      <t>ロウキュウ</t>
    </rPh>
    <rPh sb="238" eb="239">
      <t>カ</t>
    </rPh>
    <rPh sb="239" eb="240">
      <t>リツ</t>
    </rPh>
    <rPh sb="241" eb="243">
      <t>スウチ</t>
    </rPh>
    <rPh sb="247" eb="249">
      <t>トウブン</t>
    </rPh>
    <rPh sb="250" eb="251">
      <t>マ</t>
    </rPh>
    <rPh sb="251" eb="252">
      <t>デ</t>
    </rPh>
    <rPh sb="255" eb="257">
      <t>イッポウ</t>
    </rPh>
    <rPh sb="259" eb="261">
      <t>ショリ</t>
    </rPh>
    <rPh sb="261" eb="263">
      <t>シセツ</t>
    </rPh>
    <rPh sb="264" eb="266">
      <t>キカイ</t>
    </rPh>
    <rPh sb="266" eb="268">
      <t>セツビ</t>
    </rPh>
    <rPh sb="275" eb="277">
      <t>タイヨウ</t>
    </rPh>
    <rPh sb="277" eb="279">
      <t>ネンスウ</t>
    </rPh>
    <rPh sb="280" eb="282">
      <t>トウタツ</t>
    </rPh>
    <rPh sb="289" eb="290">
      <t>オオ</t>
    </rPh>
    <rPh sb="296" eb="298">
      <t>シュウゼン</t>
    </rPh>
    <rPh sb="298" eb="300">
      <t>ケイカク</t>
    </rPh>
    <rPh sb="312" eb="314">
      <t>トリカエ</t>
    </rPh>
    <rPh sb="315" eb="317">
      <t>ミキワ</t>
    </rPh>
    <rPh sb="384" eb="386">
      <t>オデイ</t>
    </rPh>
    <rPh sb="386" eb="388">
      <t>ダッスイ</t>
    </rPh>
    <rPh sb="388" eb="390">
      <t>カンソウ</t>
    </rPh>
    <rPh sb="390" eb="392">
      <t>ハッコウ</t>
    </rPh>
    <rPh sb="392" eb="394">
      <t>ソウチ</t>
    </rPh>
    <rPh sb="394" eb="395">
      <t>オヨ</t>
    </rPh>
    <rPh sb="396" eb="398">
      <t>ツウホウ</t>
    </rPh>
    <rPh sb="398" eb="400">
      <t>ソウチ</t>
    </rPh>
    <rPh sb="400" eb="401">
      <t>トウ</t>
    </rPh>
    <rPh sb="406" eb="409">
      <t>ロウキュウカ</t>
    </rPh>
    <rPh sb="410" eb="411">
      <t>イチジル</t>
    </rPh>
    <rPh sb="417" eb="419">
      <t>キノウ</t>
    </rPh>
    <rPh sb="419" eb="421">
      <t>キョウカ</t>
    </rPh>
    <rPh sb="421" eb="423">
      <t>タイサク</t>
    </rPh>
    <rPh sb="423" eb="425">
      <t>ジギョウ</t>
    </rPh>
    <rPh sb="429" eb="431">
      <t>キカイ</t>
    </rPh>
    <rPh sb="431" eb="433">
      <t>ソウチ</t>
    </rPh>
    <rPh sb="434" eb="436">
      <t>コウシン</t>
    </rPh>
    <rPh sb="441" eb="443">
      <t>ヨテイ</t>
    </rPh>
    <phoneticPr fontId="4"/>
  </si>
  <si>
    <t>　農業集落排水事業における処理区は2つあるが、桜江中央は、H13.6に供用開始し接続率は約94％、川越は、H18.4に供用開始し接続率は約80％となっている。R1は料金改定により一定の使用料増であったが、今後大幅な収入増は見込めない。今後、処理区域内における人口は減少の一途であり、料金改定以外の使用料の増は見込めない状況にある。また、収支不足は恒常的であり、これを一般会計繰入金に依存しており、地方公営企業法適用後もこの経営体質は変わらないと予想される。施設は供用開始してから13～18年が経過しており、とくに機械設備類の老朽化が著しく、長寿命化のたの更新計画が必要である。また、桜江中央は汚泥発酵肥料を生産しているが、今後大規模改修によりコスト削減に努め、長期的な経営を視野に肥料生産の中止も検討する必要がある。今後の経営を考慮して中長期的には料金改定について検討し、持続可能な施設となるよう経常経費の削減に努める。また、企業会計方式を早期に導入し、さらなる経営の効率化と改善を図っていく。</t>
    <rPh sb="1" eb="3">
      <t>ノウギョウ</t>
    </rPh>
    <rPh sb="3" eb="5">
      <t>シュウラク</t>
    </rPh>
    <rPh sb="5" eb="7">
      <t>ハイスイ</t>
    </rPh>
    <rPh sb="7" eb="9">
      <t>ジギョウ</t>
    </rPh>
    <rPh sb="82" eb="84">
      <t>リョウキン</t>
    </rPh>
    <rPh sb="84" eb="86">
      <t>カイテイ</t>
    </rPh>
    <rPh sb="89" eb="91">
      <t>イッテイ</t>
    </rPh>
    <rPh sb="92" eb="95">
      <t>シヨウリョウ</t>
    </rPh>
    <rPh sb="95" eb="96">
      <t>ゾウ</t>
    </rPh>
    <rPh sb="102" eb="104">
      <t>コンゴ</t>
    </rPh>
    <rPh sb="104" eb="106">
      <t>オオハバ</t>
    </rPh>
    <rPh sb="107" eb="109">
      <t>シュウニュウ</t>
    </rPh>
    <rPh sb="109" eb="110">
      <t>ゾウ</t>
    </rPh>
    <rPh sb="111" eb="113">
      <t>ミコ</t>
    </rPh>
    <rPh sb="120" eb="122">
      <t>ショリ</t>
    </rPh>
    <rPh sb="122" eb="124">
      <t>クイキ</t>
    </rPh>
    <rPh sb="124" eb="125">
      <t>ナイ</t>
    </rPh>
    <rPh sb="135" eb="137">
      <t>イット</t>
    </rPh>
    <rPh sb="168" eb="170">
      <t>シュウシ</t>
    </rPh>
    <rPh sb="170" eb="172">
      <t>フソク</t>
    </rPh>
    <rPh sb="173" eb="175">
      <t>コウジョウ</t>
    </rPh>
    <rPh sb="175" eb="176">
      <t>テキ</t>
    </rPh>
    <rPh sb="183" eb="185">
      <t>イッパン</t>
    </rPh>
    <rPh sb="185" eb="187">
      <t>カイケイ</t>
    </rPh>
    <rPh sb="187" eb="189">
      <t>クリイレ</t>
    </rPh>
    <rPh sb="189" eb="190">
      <t>キン</t>
    </rPh>
    <rPh sb="191" eb="193">
      <t>イゾン</t>
    </rPh>
    <rPh sb="198" eb="200">
      <t>チホウ</t>
    </rPh>
    <rPh sb="200" eb="202">
      <t>コウエイ</t>
    </rPh>
    <rPh sb="202" eb="204">
      <t>キギョウ</t>
    </rPh>
    <rPh sb="204" eb="205">
      <t>ホウ</t>
    </rPh>
    <rPh sb="205" eb="207">
      <t>テキヨウ</t>
    </rPh>
    <rPh sb="207" eb="208">
      <t>ゴ</t>
    </rPh>
    <rPh sb="211" eb="213">
      <t>ケイエイ</t>
    </rPh>
    <rPh sb="213" eb="215">
      <t>タイシツ</t>
    </rPh>
    <rPh sb="216" eb="217">
      <t>カ</t>
    </rPh>
    <rPh sb="222" eb="224">
      <t>ヨソウ</t>
    </rPh>
    <rPh sb="231" eb="233">
      <t>キョウヨウ</t>
    </rPh>
    <rPh sb="233" eb="235">
      <t>カイシ</t>
    </rPh>
    <rPh sb="256" eb="258">
      <t>キカイ</t>
    </rPh>
    <rPh sb="258" eb="260">
      <t>セツビ</t>
    </rPh>
    <rPh sb="260" eb="261">
      <t>ルイ</t>
    </rPh>
    <rPh sb="262" eb="265">
      <t>ロウキュウカ</t>
    </rPh>
    <rPh sb="266" eb="267">
      <t>イチジル</t>
    </rPh>
    <rPh sb="270" eb="274">
      <t>チョウジュミョウカ</t>
    </rPh>
    <rPh sb="277" eb="279">
      <t>コウシン</t>
    </rPh>
    <rPh sb="279" eb="281">
      <t>ケイカク</t>
    </rPh>
    <rPh sb="282" eb="284">
      <t>ヒツヨウ</t>
    </rPh>
    <rPh sb="291" eb="293">
      <t>サクラエ</t>
    </rPh>
    <rPh sb="293" eb="295">
      <t>チュウオウ</t>
    </rPh>
    <rPh sb="296" eb="298">
      <t>オデイ</t>
    </rPh>
    <rPh sb="298" eb="300">
      <t>ハッコウ</t>
    </rPh>
    <rPh sb="300" eb="302">
      <t>ヒリョウ</t>
    </rPh>
    <rPh sb="303" eb="305">
      <t>セイサン</t>
    </rPh>
    <rPh sb="311" eb="313">
      <t>コンゴ</t>
    </rPh>
    <rPh sb="313" eb="316">
      <t>ダイキボ</t>
    </rPh>
    <rPh sb="316" eb="318">
      <t>カイシュウ</t>
    </rPh>
    <rPh sb="324" eb="326">
      <t>サクゲン</t>
    </rPh>
    <rPh sb="327" eb="328">
      <t>ツト</t>
    </rPh>
    <rPh sb="330" eb="333">
      <t>チョウキテキ</t>
    </rPh>
    <rPh sb="334" eb="336">
      <t>ケイエイ</t>
    </rPh>
    <rPh sb="337" eb="339">
      <t>シヤ</t>
    </rPh>
    <rPh sb="340" eb="342">
      <t>ヒリョウ</t>
    </rPh>
    <rPh sb="342" eb="344">
      <t>セイサン</t>
    </rPh>
    <rPh sb="345" eb="347">
      <t>チュウシ</t>
    </rPh>
    <rPh sb="348" eb="350">
      <t>ケントウ</t>
    </rPh>
    <rPh sb="358" eb="359">
      <t>イマ</t>
    </rPh>
    <rPh sb="361" eb="363">
      <t>ケイエイ</t>
    </rPh>
    <rPh sb="364" eb="366">
      <t>コウリョ</t>
    </rPh>
    <rPh sb="376" eb="378">
      <t>カイテイ</t>
    </rPh>
    <rPh sb="413" eb="415">
      <t>キギョウ</t>
    </rPh>
    <rPh sb="415" eb="417">
      <t>カイケイ</t>
    </rPh>
    <rPh sb="417" eb="419">
      <t>ホウシキ</t>
    </rPh>
    <rPh sb="420" eb="422">
      <t>ソウキ</t>
    </rPh>
    <rPh sb="423" eb="425">
      <t>ドウニュウ</t>
    </rPh>
    <rPh sb="434" eb="437">
      <t>コウリツカ</t>
    </rPh>
    <rPh sb="441" eb="44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</si>
</sst>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24-4F57-86EC-79A9A52C0CD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2.0499999999999998</c:v>
                </c:pt>
                <c:pt idx="2">
                  <c:v>0.01</c:v>
                </c:pt>
                <c:pt idx="3">
                  <c:v>0.01</c:v>
                </c:pt>
                <c:pt idx="4">
                  <c:v>0.02</c:v>
                </c:pt>
              </c:numCache>
            </c:numRef>
          </c:val>
          <c:smooth val="0"/>
          <c:extLst>
            <c:ext xmlns:c16="http://schemas.microsoft.com/office/drawing/2014/chart" uri="{C3380CC4-5D6E-409C-BE32-E72D297353CC}">
              <c16:uniqueId val="{00000001-D524-4F57-86EC-79A9A52C0CD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51.15</c:v>
                </c:pt>
                <c:pt idx="1">
                  <c:v>49.29</c:v>
                </c:pt>
                <c:pt idx="2">
                  <c:v>47.88</c:v>
                </c:pt>
                <c:pt idx="3">
                  <c:v>47.88</c:v>
                </c:pt>
                <c:pt idx="4">
                  <c:v>46.11</c:v>
                </c:pt>
              </c:numCache>
            </c:numRef>
          </c:val>
          <c:extLst>
            <c:ext xmlns:c16="http://schemas.microsoft.com/office/drawing/2014/chart" uri="{C3380CC4-5D6E-409C-BE32-E72D297353CC}">
              <c16:uniqueId val="{00000000-EAF0-467D-B5C9-FF9A82169D7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60.65</c:v>
                </c:pt>
                <c:pt idx="2">
                  <c:v>51.75</c:v>
                </c:pt>
                <c:pt idx="3">
                  <c:v>50.68</c:v>
                </c:pt>
                <c:pt idx="4">
                  <c:v>50.14</c:v>
                </c:pt>
              </c:numCache>
            </c:numRef>
          </c:val>
          <c:smooth val="0"/>
          <c:extLst>
            <c:ext xmlns:c16="http://schemas.microsoft.com/office/drawing/2014/chart" uri="{C3380CC4-5D6E-409C-BE32-E72D297353CC}">
              <c16:uniqueId val="{00000001-EAF0-467D-B5C9-FF9A82169D7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86.53</c:v>
                </c:pt>
                <c:pt idx="1">
                  <c:v>87.47</c:v>
                </c:pt>
                <c:pt idx="2">
                  <c:v>88.51</c:v>
                </c:pt>
                <c:pt idx="3">
                  <c:v>90.43</c:v>
                </c:pt>
                <c:pt idx="4">
                  <c:v>92.07</c:v>
                </c:pt>
              </c:numCache>
            </c:numRef>
          </c:val>
          <c:extLst>
            <c:ext xmlns:c16="http://schemas.microsoft.com/office/drawing/2014/chart" uri="{C3380CC4-5D6E-409C-BE32-E72D297353CC}">
              <c16:uniqueId val="{00000000-707D-4FEC-BCEE-0878E83ABF0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84.58</c:v>
                </c:pt>
                <c:pt idx="2">
                  <c:v>84.84</c:v>
                </c:pt>
                <c:pt idx="3">
                  <c:v>84.86</c:v>
                </c:pt>
                <c:pt idx="4">
                  <c:v>84.98</c:v>
                </c:pt>
              </c:numCache>
            </c:numRef>
          </c:val>
          <c:smooth val="0"/>
          <c:extLst>
            <c:ext xmlns:c16="http://schemas.microsoft.com/office/drawing/2014/chart" uri="{C3380CC4-5D6E-409C-BE32-E72D297353CC}">
              <c16:uniqueId val="{00000001-707D-4FEC-BCEE-0878E83ABF0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118.76</c:v>
                </c:pt>
                <c:pt idx="1">
                  <c:v>111.11</c:v>
                </c:pt>
                <c:pt idx="2">
                  <c:v>114.07</c:v>
                </c:pt>
                <c:pt idx="3">
                  <c:v>120.83</c:v>
                </c:pt>
                <c:pt idx="4">
                  <c:v>115.61</c:v>
                </c:pt>
              </c:numCache>
            </c:numRef>
          </c:val>
          <c:extLst>
            <c:ext xmlns:c16="http://schemas.microsoft.com/office/drawing/2014/chart" uri="{C3380CC4-5D6E-409C-BE32-E72D297353CC}">
              <c16:uniqueId val="{00000000-AC0D-46A0-879C-73D858AEAF4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0D-46A0-879C-73D858AEAF4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D8-42F2-BD28-C9859E27807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D8-42F2-BD28-C9859E27807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7B-47C4-A8D0-8A8B8299148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7B-47C4-A8D0-8A8B8299148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37-4824-9DAB-DD50E7D2747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37-4824-9DAB-DD50E7D2747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7D-434D-A687-4FF84F2F34D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7D-434D-A687-4FF84F2F34D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66-4C84-96A1-AD51C9803DE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974.93</c:v>
                </c:pt>
                <c:pt idx="2">
                  <c:v>855.8</c:v>
                </c:pt>
                <c:pt idx="3">
                  <c:v>789.46</c:v>
                </c:pt>
                <c:pt idx="4">
                  <c:v>826.83</c:v>
                </c:pt>
              </c:numCache>
            </c:numRef>
          </c:val>
          <c:smooth val="0"/>
          <c:extLst>
            <c:ext xmlns:c16="http://schemas.microsoft.com/office/drawing/2014/chart" uri="{C3380CC4-5D6E-409C-BE32-E72D297353CC}">
              <c16:uniqueId val="{00000001-AB66-4C84-96A1-AD51C9803DE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45.13</c:v>
                </c:pt>
                <c:pt idx="1">
                  <c:v>46.26</c:v>
                </c:pt>
                <c:pt idx="2">
                  <c:v>51.33</c:v>
                </c:pt>
                <c:pt idx="3">
                  <c:v>50.41</c:v>
                </c:pt>
                <c:pt idx="4">
                  <c:v>64.31</c:v>
                </c:pt>
              </c:numCache>
            </c:numRef>
          </c:val>
          <c:extLst>
            <c:ext xmlns:c16="http://schemas.microsoft.com/office/drawing/2014/chart" uri="{C3380CC4-5D6E-409C-BE32-E72D297353CC}">
              <c16:uniqueId val="{00000000-F4AA-49F7-97B6-61E930D0AB7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55.32</c:v>
                </c:pt>
                <c:pt idx="2">
                  <c:v>59.8</c:v>
                </c:pt>
                <c:pt idx="3">
                  <c:v>57.77</c:v>
                </c:pt>
                <c:pt idx="4">
                  <c:v>57.31</c:v>
                </c:pt>
              </c:numCache>
            </c:numRef>
          </c:val>
          <c:smooth val="0"/>
          <c:extLst>
            <c:ext xmlns:c16="http://schemas.microsoft.com/office/drawing/2014/chart" uri="{C3380CC4-5D6E-409C-BE32-E72D297353CC}">
              <c16:uniqueId val="{00000001-F4AA-49F7-97B6-61E930D0AB7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421.28</c:v>
                </c:pt>
                <c:pt idx="1">
                  <c:v>409.82</c:v>
                </c:pt>
                <c:pt idx="2">
                  <c:v>373.01</c:v>
                </c:pt>
                <c:pt idx="3">
                  <c:v>379.48</c:v>
                </c:pt>
                <c:pt idx="4">
                  <c:v>326.52</c:v>
                </c:pt>
              </c:numCache>
            </c:numRef>
          </c:val>
          <c:extLst>
            <c:ext xmlns:c16="http://schemas.microsoft.com/office/drawing/2014/chart" uri="{C3380CC4-5D6E-409C-BE32-E72D297353CC}">
              <c16:uniqueId val="{00000000-495B-4677-8FFB-B1ED9004918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283.17</c:v>
                </c:pt>
                <c:pt idx="2">
                  <c:v>263.76</c:v>
                </c:pt>
                <c:pt idx="3">
                  <c:v>274.35000000000002</c:v>
                </c:pt>
                <c:pt idx="4">
                  <c:v>273.52</c:v>
                </c:pt>
              </c:numCache>
            </c:numRef>
          </c:val>
          <c:smooth val="0"/>
          <c:extLst>
            <c:ext xmlns:c16="http://schemas.microsoft.com/office/drawing/2014/chart" uri="{C3380CC4-5D6E-409C-BE32-E72D297353CC}">
              <c16:uniqueId val="{00000001-495B-4677-8FFB-B1ED9004918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U5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江津市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23442</v>
      </c>
      <c r="AM8" s="51"/>
      <c r="AN8" s="51"/>
      <c r="AO8" s="51"/>
      <c r="AP8" s="51"/>
      <c r="AQ8" s="51"/>
      <c r="AR8" s="51"/>
      <c r="AS8" s="51"/>
      <c r="AT8" s="46">
        <f>データ!T6</f>
        <v>268.24</v>
      </c>
      <c r="AU8" s="46"/>
      <c r="AV8" s="46"/>
      <c r="AW8" s="46"/>
      <c r="AX8" s="46"/>
      <c r="AY8" s="46"/>
      <c r="AZ8" s="46"/>
      <c r="BA8" s="46"/>
      <c r="BB8" s="46">
        <f>データ!U6</f>
        <v>87.39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8.24</v>
      </c>
      <c r="Q10" s="46"/>
      <c r="R10" s="46"/>
      <c r="S10" s="46"/>
      <c r="T10" s="46"/>
      <c r="U10" s="46"/>
      <c r="V10" s="46"/>
      <c r="W10" s="46">
        <f>データ!Q6</f>
        <v>91.31</v>
      </c>
      <c r="X10" s="46"/>
      <c r="Y10" s="46"/>
      <c r="Z10" s="46"/>
      <c r="AA10" s="46"/>
      <c r="AB10" s="46"/>
      <c r="AC10" s="46"/>
      <c r="AD10" s="51">
        <f>データ!R6</f>
        <v>3744</v>
      </c>
      <c r="AE10" s="51"/>
      <c r="AF10" s="51"/>
      <c r="AG10" s="51"/>
      <c r="AH10" s="51"/>
      <c r="AI10" s="51"/>
      <c r="AJ10" s="51"/>
      <c r="AK10" s="2"/>
      <c r="AL10" s="51">
        <f>データ!V6</f>
        <v>1916</v>
      </c>
      <c r="AM10" s="51"/>
      <c r="AN10" s="51"/>
      <c r="AO10" s="51"/>
      <c r="AP10" s="51"/>
      <c r="AQ10" s="51"/>
      <c r="AR10" s="51"/>
      <c r="AS10" s="51"/>
      <c r="AT10" s="46">
        <f>データ!W6</f>
        <v>1.1000000000000001</v>
      </c>
      <c r="AU10" s="46"/>
      <c r="AV10" s="46"/>
      <c r="AW10" s="46"/>
      <c r="AX10" s="46"/>
      <c r="AY10" s="46"/>
      <c r="AZ10" s="46"/>
      <c r="BA10" s="46"/>
      <c r="BB10" s="46">
        <f>データ!X6</f>
        <v>1741.82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bxdTNpAcOQHc0SDUmTzfurnf0xeDFtR9KqTk5bRyiQqGbfI/8613KkH/HQ6n3NOj7odEK6houCYC01Mhu5xgZA==" saltValue="aelAaqiFMKBEoKuqWILNW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322075</v>
      </c>
      <c r="D6" s="33">
        <f t="shared" si="3"/>
        <v>47</v>
      </c>
      <c r="E6" s="33">
        <f t="shared" si="3"/>
        <v>17</v>
      </c>
      <c r="F6" s="33">
        <f t="shared" si="3"/>
        <v>5</v>
      </c>
      <c r="G6" s="33">
        <f t="shared" si="3"/>
        <v>0</v>
      </c>
      <c r="H6" s="33" t="str">
        <f t="shared" si="3"/>
        <v>島根県　江津市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8.24</v>
      </c>
      <c r="Q6" s="34">
        <f t="shared" si="3"/>
        <v>91.31</v>
      </c>
      <c r="R6" s="34">
        <f t="shared" si="3"/>
        <v>3744</v>
      </c>
      <c r="S6" s="34">
        <f t="shared" si="3"/>
        <v>23442</v>
      </c>
      <c r="T6" s="34">
        <f t="shared" si="3"/>
        <v>268.24</v>
      </c>
      <c r="U6" s="34">
        <f t="shared" si="3"/>
        <v>87.39</v>
      </c>
      <c r="V6" s="34">
        <f t="shared" si="3"/>
        <v>1916</v>
      </c>
      <c r="W6" s="34">
        <f t="shared" si="3"/>
        <v>1.1000000000000001</v>
      </c>
      <c r="X6" s="34">
        <f t="shared" si="3"/>
        <v>1741.82</v>
      </c>
      <c r="Y6" s="35">
        <f>IF(Y7="",NA(),Y7)</f>
        <v>118.76</v>
      </c>
      <c r="Z6" s="35">
        <f t="shared" ref="Z6:AH6" si="4">IF(Z7="",NA(),Z7)</f>
        <v>111.11</v>
      </c>
      <c r="AA6" s="35">
        <f t="shared" si="4"/>
        <v>114.07</v>
      </c>
      <c r="AB6" s="35">
        <f t="shared" si="4"/>
        <v>120.83</v>
      </c>
      <c r="AC6" s="35">
        <f t="shared" si="4"/>
        <v>115.61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979.89</v>
      </c>
      <c r="BL6" s="35">
        <f t="shared" si="7"/>
        <v>974.93</v>
      </c>
      <c r="BM6" s="35">
        <f t="shared" si="7"/>
        <v>855.8</v>
      </c>
      <c r="BN6" s="35">
        <f t="shared" si="7"/>
        <v>789.46</v>
      </c>
      <c r="BO6" s="35">
        <f t="shared" si="7"/>
        <v>826.83</v>
      </c>
      <c r="BP6" s="34" t="str">
        <f>IF(BP7="","",IF(BP7="-","【-】","【"&amp;SUBSTITUTE(TEXT(BP7,"#,##0.00"),"-","△")&amp;"】"))</f>
        <v>【765.47】</v>
      </c>
      <c r="BQ6" s="35">
        <f>IF(BQ7="",NA(),BQ7)</f>
        <v>45.13</v>
      </c>
      <c r="BR6" s="35">
        <f t="shared" ref="BR6:BZ6" si="8">IF(BR7="",NA(),BR7)</f>
        <v>46.26</v>
      </c>
      <c r="BS6" s="35">
        <f t="shared" si="8"/>
        <v>51.33</v>
      </c>
      <c r="BT6" s="35">
        <f t="shared" si="8"/>
        <v>50.41</v>
      </c>
      <c r="BU6" s="35">
        <f t="shared" si="8"/>
        <v>64.31</v>
      </c>
      <c r="BV6" s="35">
        <f t="shared" si="8"/>
        <v>41.34</v>
      </c>
      <c r="BW6" s="35">
        <f t="shared" si="8"/>
        <v>55.32</v>
      </c>
      <c r="BX6" s="35">
        <f t="shared" si="8"/>
        <v>59.8</v>
      </c>
      <c r="BY6" s="35">
        <f t="shared" si="8"/>
        <v>57.77</v>
      </c>
      <c r="BZ6" s="35">
        <f t="shared" si="8"/>
        <v>57.31</v>
      </c>
      <c r="CA6" s="34" t="str">
        <f>IF(CA7="","",IF(CA7="-","【-】","【"&amp;SUBSTITUTE(TEXT(CA7,"#,##0.00"),"-","△")&amp;"】"))</f>
        <v>【59.59】</v>
      </c>
      <c r="CB6" s="35">
        <f>IF(CB7="",NA(),CB7)</f>
        <v>421.28</v>
      </c>
      <c r="CC6" s="35">
        <f t="shared" ref="CC6:CK6" si="9">IF(CC7="",NA(),CC7)</f>
        <v>409.82</v>
      </c>
      <c r="CD6" s="35">
        <f t="shared" si="9"/>
        <v>373.01</v>
      </c>
      <c r="CE6" s="35">
        <f t="shared" si="9"/>
        <v>379.48</v>
      </c>
      <c r="CF6" s="35">
        <f t="shared" si="9"/>
        <v>326.52</v>
      </c>
      <c r="CG6" s="35">
        <f t="shared" si="9"/>
        <v>357.49</v>
      </c>
      <c r="CH6" s="35">
        <f t="shared" si="9"/>
        <v>283.17</v>
      </c>
      <c r="CI6" s="35">
        <f t="shared" si="9"/>
        <v>263.76</v>
      </c>
      <c r="CJ6" s="35">
        <f t="shared" si="9"/>
        <v>274.35000000000002</v>
      </c>
      <c r="CK6" s="35">
        <f t="shared" si="9"/>
        <v>273.52</v>
      </c>
      <c r="CL6" s="34" t="str">
        <f>IF(CL7="","",IF(CL7="-","【-】","【"&amp;SUBSTITUTE(TEXT(CL7,"#,##0.00"),"-","△")&amp;"】"))</f>
        <v>【257.86】</v>
      </c>
      <c r="CM6" s="35">
        <f>IF(CM7="",NA(),CM7)</f>
        <v>51.15</v>
      </c>
      <c r="CN6" s="35">
        <f t="shared" ref="CN6:CV6" si="10">IF(CN7="",NA(),CN7)</f>
        <v>49.29</v>
      </c>
      <c r="CO6" s="35">
        <f t="shared" si="10"/>
        <v>47.88</v>
      </c>
      <c r="CP6" s="35">
        <f t="shared" si="10"/>
        <v>47.88</v>
      </c>
      <c r="CQ6" s="35">
        <f t="shared" si="10"/>
        <v>46.11</v>
      </c>
      <c r="CR6" s="35">
        <f t="shared" si="10"/>
        <v>44.69</v>
      </c>
      <c r="CS6" s="35">
        <f t="shared" si="10"/>
        <v>60.65</v>
      </c>
      <c r="CT6" s="35">
        <f t="shared" si="10"/>
        <v>51.75</v>
      </c>
      <c r="CU6" s="35">
        <f t="shared" si="10"/>
        <v>50.68</v>
      </c>
      <c r="CV6" s="35">
        <f t="shared" si="10"/>
        <v>50.14</v>
      </c>
      <c r="CW6" s="34" t="str">
        <f>IF(CW7="","",IF(CW7="-","【-】","【"&amp;SUBSTITUTE(TEXT(CW7,"#,##0.00"),"-","△")&amp;"】"))</f>
        <v>【51.30】</v>
      </c>
      <c r="CX6" s="35">
        <f>IF(CX7="",NA(),CX7)</f>
        <v>86.53</v>
      </c>
      <c r="CY6" s="35">
        <f t="shared" ref="CY6:DG6" si="11">IF(CY7="",NA(),CY7)</f>
        <v>87.47</v>
      </c>
      <c r="CZ6" s="35">
        <f t="shared" si="11"/>
        <v>88.51</v>
      </c>
      <c r="DA6" s="35">
        <f t="shared" si="11"/>
        <v>90.43</v>
      </c>
      <c r="DB6" s="35">
        <f t="shared" si="11"/>
        <v>92.07</v>
      </c>
      <c r="DC6" s="35">
        <f t="shared" si="11"/>
        <v>69.67</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322075</v>
      </c>
      <c r="D7" s="37">
        <v>47</v>
      </c>
      <c r="E7" s="37">
        <v>17</v>
      </c>
      <c r="F7" s="37">
        <v>5</v>
      </c>
      <c r="G7" s="37">
        <v>0</v>
      </c>
      <c r="H7" s="37" t="s">
        <v>98</v>
      </c>
      <c r="I7" s="37" t="s">
        <v>99</v>
      </c>
      <c r="J7" s="37" t="s">
        <v>100</v>
      </c>
      <c r="K7" s="37" t="s">
        <v>101</v>
      </c>
      <c r="L7" s="37" t="s">
        <v>102</v>
      </c>
      <c r="M7" s="37" t="s">
        <v>103</v>
      </c>
      <c r="N7" s="38" t="s">
        <v>104</v>
      </c>
      <c r="O7" s="38" t="s">
        <v>105</v>
      </c>
      <c r="P7" s="38">
        <v>8.24</v>
      </c>
      <c r="Q7" s="38">
        <v>91.31</v>
      </c>
      <c r="R7" s="38">
        <v>3744</v>
      </c>
      <c r="S7" s="38">
        <v>23442</v>
      </c>
      <c r="T7" s="38">
        <v>268.24</v>
      </c>
      <c r="U7" s="38">
        <v>87.39</v>
      </c>
      <c r="V7" s="38">
        <v>1916</v>
      </c>
      <c r="W7" s="38">
        <v>1.1000000000000001</v>
      </c>
      <c r="X7" s="38">
        <v>1741.82</v>
      </c>
      <c r="Y7" s="38">
        <v>118.76</v>
      </c>
      <c r="Z7" s="38">
        <v>111.11</v>
      </c>
      <c r="AA7" s="38">
        <v>114.07</v>
      </c>
      <c r="AB7" s="38">
        <v>120.83</v>
      </c>
      <c r="AC7" s="38">
        <v>115.61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979.89</v>
      </c>
      <c r="BL7" s="38">
        <v>974.93</v>
      </c>
      <c r="BM7" s="38">
        <v>855.8</v>
      </c>
      <c r="BN7" s="38">
        <v>789.46</v>
      </c>
      <c r="BO7" s="38">
        <v>826.83</v>
      </c>
      <c r="BP7" s="38">
        <v>765.47</v>
      </c>
      <c r="BQ7" s="38">
        <v>45.13</v>
      </c>
      <c r="BR7" s="38">
        <v>46.26</v>
      </c>
      <c r="BS7" s="38">
        <v>51.33</v>
      </c>
      <c r="BT7" s="38">
        <v>50.41</v>
      </c>
      <c r="BU7" s="38">
        <v>64.31</v>
      </c>
      <c r="BV7" s="38">
        <v>41.34</v>
      </c>
      <c r="BW7" s="38">
        <v>55.32</v>
      </c>
      <c r="BX7" s="38">
        <v>59.8</v>
      </c>
      <c r="BY7" s="38">
        <v>57.77</v>
      </c>
      <c r="BZ7" s="38">
        <v>57.31</v>
      </c>
      <c r="CA7" s="38">
        <v>59.59</v>
      </c>
      <c r="CB7" s="38">
        <v>421.28</v>
      </c>
      <c r="CC7" s="38">
        <v>409.82</v>
      </c>
      <c r="CD7" s="38">
        <v>373.01</v>
      </c>
      <c r="CE7" s="38">
        <v>379.48</v>
      </c>
      <c r="CF7" s="38">
        <v>326.52</v>
      </c>
      <c r="CG7" s="38">
        <v>357.49</v>
      </c>
      <c r="CH7" s="38">
        <v>283.17</v>
      </c>
      <c r="CI7" s="38">
        <v>263.76</v>
      </c>
      <c r="CJ7" s="38">
        <v>274.35000000000002</v>
      </c>
      <c r="CK7" s="38">
        <v>273.52</v>
      </c>
      <c r="CL7" s="38">
        <v>257.86</v>
      </c>
      <c r="CM7" s="38">
        <v>51.15</v>
      </c>
      <c r="CN7" s="38">
        <v>49.29</v>
      </c>
      <c r="CO7" s="38">
        <v>47.88</v>
      </c>
      <c r="CP7" s="38">
        <v>47.88</v>
      </c>
      <c r="CQ7" s="38">
        <v>46.11</v>
      </c>
      <c r="CR7" s="38">
        <v>44.69</v>
      </c>
      <c r="CS7" s="38">
        <v>60.65</v>
      </c>
      <c r="CT7" s="38">
        <v>51.75</v>
      </c>
      <c r="CU7" s="38">
        <v>50.68</v>
      </c>
      <c r="CV7" s="38">
        <v>50.14</v>
      </c>
      <c r="CW7" s="38">
        <v>51.3</v>
      </c>
      <c r="CX7" s="38">
        <v>86.53</v>
      </c>
      <c r="CY7" s="38">
        <v>87.47</v>
      </c>
      <c r="CZ7" s="38">
        <v>88.51</v>
      </c>
      <c r="DA7" s="38">
        <v>90.43</v>
      </c>
      <c r="DB7" s="38">
        <v>92.07</v>
      </c>
      <c r="DC7" s="38">
        <v>69.67</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下水07</cp:lastModifiedBy>
  <cp:lastPrinted>2021-01-18T02:17:03Z</cp:lastPrinted>
  <dcterms:created xsi:type="dcterms:W3CDTF">2020-12-04T03:06:53Z</dcterms:created>
  <dcterms:modified xsi:type="dcterms:W3CDTF">2021-01-28T03:09:45Z</dcterms:modified>
  <cp:category/>
</cp:coreProperties>
</file>