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intra1\水道\令和2年度_水道課\01_令和2年度_業務係\経営・経理\経営分析\20210204経営比較分析表\"/>
    </mc:Choice>
  </mc:AlternateContent>
  <xr:revisionPtr revIDLastSave="0" documentId="13_ncr:1_{4D41E138-A0F2-4617-A761-58FF01E9A34D}" xr6:coauthVersionLast="45" xr6:coauthVersionMax="45" xr10:uidLastSave="{00000000-0000-0000-0000-000000000000}"/>
  <workbookProtection workbookAlgorithmName="SHA-512" workbookHashValue="gQF/+VoryS7pjTRZOLag2pvjJj6Q8G1nKZUhmKr+n5XEBxmL8h1/psQ1QgN+WUALIHb+izKjwsEDtdF00vuwqw==" workbookSaltValue="8969/CtRuWqgzJOBeaObwQ=="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<sst xmlns="http://schemas.openxmlformats.org/spreadsheetml/2006/main" count="228" uniqueCount="114">
  <si>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</si>
  <si>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</si>
  <si>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</si>
  <si>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</si>
  <si>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</si>
  <si>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</si>
  <si>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</si>
  <si>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</si>
  <si>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</si>
  <si>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</si>
  <si>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</si>
  <si>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</si>
  <si>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</si>
  <si>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</si>
  <si>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</si>
  <si>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</si>
  <si>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</si>
  <si>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</si>
  <si>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</si>
  <si>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</si>
  <si>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</si>
  <si>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</si>
  <si>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</si>
  <si>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</si>
  <si>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</si>
  <si>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</si>
  <si>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</si>
  <si>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</si>
  <si>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</si>
  <si>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</si>
  <si>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</si>
  <si>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</si>
  <si>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</si>
  <si>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</si>
  <si>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</si>
  <si>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</si>
  <si>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</si>
  <si>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</si>
  <si>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</si>
  <si>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</si>
  <si>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</si>
  <si>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</si>
  <si>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</si>
  <si>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</si>
  <si>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</si>
  <si>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</si>
  <si>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</si>
  <si>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</si>
  <si>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</si>
  <si>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</si>
  <si>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</si>
  <si>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</si>
  <si>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</si>
  <si>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</si>
  <si>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</si>
  <si>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</si>
  <si>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</si>
  <si>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</si>
  <si>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</si>
  <si>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</si>
  <si>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</si>
  <si>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</si>
  <si>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</si>
  <si>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</si>
  <si>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</si>
  <si>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</si>
  <si>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</si>
  <si>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</si>
  <si>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</si>
  <si>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</si>
  <si>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</si>
  <si>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</si>
  <si>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</si>
  <si>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</si>
  <si>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</si>
  <si>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</si>
  <si>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</si>
  <si>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</si>
  <si>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</si>
  <si>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</si>
  <si>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</si>
  <si>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</si>
  <si>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</si>
  <si>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</si>
  <si>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</si>
  <si>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</si>
  <si>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</si>
  <si>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</si>
  <si>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</si>
  <si>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</si>
  <si>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</si>
  <si>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</si>
  <si>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</si>
  <si>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</si>
  <si>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</si>
  <si>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</si>
  <si>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</si>
  <si>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</si>
  <si>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</si>
  <si>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</si>
  <si>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</si>
  <si>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</si>
  <si>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</si>
  <si>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</si>
  <si>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</si>
  <si>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</si>
  <si>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</si>
  <si>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</si>
  <si>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</si>
  <si>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</si>
  <si>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</si>
  <si>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施設や管路等の更新は比較的進んでいるとはいえ、一般会計からの繰入金等や企業債の借入に財源を依存しながらのものであるといえる。また採算性の低い簡易水道事業を統合したことや給水人口の減少、企業債償還金の増加などが要因で現金及び預金残高は減少傾向にある。
このような状況の中で安定的な経営を行っていくには、効率的な施設管理や費用の抑制を十分に行ったうえで、適正規模な投資を行っていくことが求められる。投資計画を今後も逐次見直し、収支見通しを考慮しながら進めていかなくてはならない。収支見通しの中で、必要な財源確保のための適正な料金水準等の検討も常に行いながら運営していく必要がある。
</t>
    <rPh sb="0" eb="2">
      <t>シセツ</t>
    </rPh>
    <rPh sb="3" eb="5">
      <t>カンロ</t>
    </rPh>
    <rPh sb="5" eb="6">
      <t>トウ</t>
    </rPh>
    <rPh sb="7" eb="9">
      <t>コウシン</t>
    </rPh>
    <rPh sb="10" eb="13">
      <t>ヒカクテキ</t>
    </rPh>
    <rPh sb="13" eb="14">
      <t>スス</t>
    </rPh>
    <rPh sb="23" eb="25">
      <t>イッパン</t>
    </rPh>
    <rPh sb="25" eb="27">
      <t>カイケイ</t>
    </rPh>
    <rPh sb="30" eb="33">
      <t>クリイレキン</t>
    </rPh>
    <rPh sb="33" eb="34">
      <t>ナド</t>
    </rPh>
    <rPh sb="35" eb="37">
      <t>キギョウ</t>
    </rPh>
    <rPh sb="37" eb="38">
      <t>サイ</t>
    </rPh>
    <rPh sb="39" eb="41">
      <t>カリイレ</t>
    </rPh>
    <rPh sb="42" eb="44">
      <t>ザイゲン</t>
    </rPh>
    <rPh sb="45" eb="47">
      <t>イゾン</t>
    </rPh>
    <rPh sb="64" eb="67">
      <t>サイサンセイ</t>
    </rPh>
    <rPh sb="68" eb="69">
      <t>ヒク</t>
    </rPh>
    <rPh sb="70" eb="72">
      <t>カンイ</t>
    </rPh>
    <rPh sb="72" eb="74">
      <t>スイドウ</t>
    </rPh>
    <rPh sb="74" eb="76">
      <t>ジギョウ</t>
    </rPh>
    <rPh sb="77" eb="79">
      <t>トウゴウ</t>
    </rPh>
    <rPh sb="84" eb="86">
      <t>キュウスイ</t>
    </rPh>
    <rPh sb="86" eb="88">
      <t>ジンコウ</t>
    </rPh>
    <rPh sb="89" eb="90">
      <t>ゲン</t>
    </rPh>
    <rPh sb="90" eb="91">
      <t>ショウ</t>
    </rPh>
    <rPh sb="92" eb="94">
      <t>キギョウ</t>
    </rPh>
    <rPh sb="94" eb="95">
      <t>サイ</t>
    </rPh>
    <rPh sb="95" eb="97">
      <t>ショウカン</t>
    </rPh>
    <rPh sb="97" eb="98">
      <t>キン</t>
    </rPh>
    <rPh sb="99" eb="101">
      <t>ゾウカ</t>
    </rPh>
    <rPh sb="104" eb="106">
      <t>ヨウイン</t>
    </rPh>
    <rPh sb="107" eb="109">
      <t>ゲンキン</t>
    </rPh>
    <rPh sb="109" eb="110">
      <t>オヨ</t>
    </rPh>
    <rPh sb="111" eb="113">
      <t>ヨキン</t>
    </rPh>
    <rPh sb="113" eb="115">
      <t>ザンダカ</t>
    </rPh>
    <rPh sb="116" eb="118">
      <t>ゲンショウ</t>
    </rPh>
    <rPh sb="118" eb="120">
      <t>ケイコウ</t>
    </rPh>
    <rPh sb="130" eb="132">
      <t>ジョウキョウ</t>
    </rPh>
    <rPh sb="133" eb="134">
      <t>ナカ</t>
    </rPh>
    <rPh sb="135" eb="138">
      <t>アンテイテキ</t>
    </rPh>
    <rPh sb="139" eb="141">
      <t>ケイエイ</t>
    </rPh>
    <rPh sb="142" eb="143">
      <t>オコナ</t>
    </rPh>
    <rPh sb="150" eb="153">
      <t>コウリツテキ</t>
    </rPh>
    <rPh sb="154" eb="156">
      <t>シセツ</t>
    </rPh>
    <rPh sb="156" eb="158">
      <t>カンリ</t>
    </rPh>
    <rPh sb="159" eb="161">
      <t>ヒヨウ</t>
    </rPh>
    <rPh sb="162" eb="164">
      <t>ヨクセイ</t>
    </rPh>
    <rPh sb="165" eb="167">
      <t>ジュウブン</t>
    </rPh>
    <rPh sb="168" eb="169">
      <t>オコナ</t>
    </rPh>
    <rPh sb="223" eb="224">
      <t>スス</t>
    </rPh>
    <rPh sb="243" eb="244">
      <t>ナカ</t>
    </rPh>
    <rPh sb="246" eb="248">
      <t>ヒツヨウ</t>
    </rPh>
    <rPh sb="249" eb="251">
      <t>ザイゲン</t>
    </rPh>
    <rPh sb="251" eb="253">
      <t>カクホ</t>
    </rPh>
    <rPh sb="257" eb="259">
      <t>テキセイ</t>
    </rPh>
    <rPh sb="262" eb="264">
      <t>スイジュン</t>
    </rPh>
    <rPh sb="264" eb="265">
      <t>トウ</t>
    </rPh>
    <rPh sb="266" eb="268">
      <t>ケントウ</t>
    </rPh>
    <rPh sb="271" eb="272">
      <t>オコナ</t>
    </rPh>
    <phoneticPr fontId="4"/>
  </si>
  <si>
    <t>①有形固定資産減価償却率は、類似団体平均値、全国平均値を下回っているが、これは統合した旧桜江簡易水道区域の資産が比較的新しい資産のためである。ただし、市内全域において老朽化が進んでいる施設も当然存在しているため、優先順位を定め効率的な更新投資を行っていかなければならない。
②管路経年化率は、類似団体平均値、全国平均値を下回っており、令和元年度も平均値に比べ上昇率が緩やかであるといえる。今後も引き続き、経年化率を抑えるためには、優先順位と経過年数を踏まえ計画的な更新を行っていく必要がある。
③管路更新率からは、管路の更新実績が比較的高いといえる。今後は過剰な投資にならないよう財政状況とのバランスを図りながら管路更新を行っていく。</t>
    <rPh sb="1" eb="7">
      <t>ユウケイコテイシサン</t>
    </rPh>
    <rPh sb="7" eb="9">
      <t>ゲンカ</t>
    </rPh>
    <rPh sb="9" eb="11">
      <t>ショウキャク</t>
    </rPh>
    <rPh sb="11" eb="12">
      <t>リツ</t>
    </rPh>
    <rPh sb="14" eb="16">
      <t>ルイジ</t>
    </rPh>
    <rPh sb="16" eb="18">
      <t>ダンタイ</t>
    </rPh>
    <rPh sb="18" eb="21">
      <t>ヘイキンチ</t>
    </rPh>
    <rPh sb="22" eb="24">
      <t>ゼンコク</t>
    </rPh>
    <rPh sb="24" eb="27">
      <t>ヘイキンチ</t>
    </rPh>
    <rPh sb="28" eb="30">
      <t>シタマワ</t>
    </rPh>
    <rPh sb="39" eb="41">
      <t>トウゴウ</t>
    </rPh>
    <rPh sb="43" eb="44">
      <t>キュウ</t>
    </rPh>
    <rPh sb="44" eb="46">
      <t>サクラエ</t>
    </rPh>
    <rPh sb="46" eb="48">
      <t>カンイ</t>
    </rPh>
    <rPh sb="48" eb="50">
      <t>スイドウ</t>
    </rPh>
    <rPh sb="50" eb="52">
      <t>クイキ</t>
    </rPh>
    <rPh sb="53" eb="55">
      <t>シサン</t>
    </rPh>
    <rPh sb="56" eb="59">
      <t>ヒカクテキ</t>
    </rPh>
    <rPh sb="59" eb="60">
      <t>アタラ</t>
    </rPh>
    <rPh sb="62" eb="64">
      <t>シサン</t>
    </rPh>
    <rPh sb="75" eb="77">
      <t>シナイ</t>
    </rPh>
    <rPh sb="77" eb="79">
      <t>ゼンイキ</t>
    </rPh>
    <rPh sb="83" eb="86">
      <t>ロウキュウカ</t>
    </rPh>
    <rPh sb="87" eb="88">
      <t>スス</t>
    </rPh>
    <rPh sb="92" eb="94">
      <t>シセツ</t>
    </rPh>
    <rPh sb="95" eb="97">
      <t>トウゼン</t>
    </rPh>
    <rPh sb="97" eb="99">
      <t>ソンザイ</t>
    </rPh>
    <rPh sb="106" eb="110">
      <t>ユウセンジュンイ</t>
    </rPh>
    <rPh sb="111" eb="112">
      <t>サダ</t>
    </rPh>
    <rPh sb="113" eb="116">
      <t>コウリツテキ</t>
    </rPh>
    <rPh sb="117" eb="119">
      <t>コウシン</t>
    </rPh>
    <rPh sb="119" eb="121">
      <t>トウシ</t>
    </rPh>
    <rPh sb="122" eb="123">
      <t>オコナ</t>
    </rPh>
    <rPh sb="138" eb="140">
      <t>カンロ</t>
    </rPh>
    <rPh sb="140" eb="142">
      <t>ケイネン</t>
    </rPh>
    <rPh sb="142" eb="143">
      <t>カ</t>
    </rPh>
    <rPh sb="143" eb="144">
      <t>リツ</t>
    </rPh>
    <rPh sb="167" eb="169">
      <t>レイワ</t>
    </rPh>
    <rPh sb="169" eb="171">
      <t>ガンネン</t>
    </rPh>
    <rPh sb="171" eb="172">
      <t>ド</t>
    </rPh>
    <rPh sb="173" eb="176">
      <t>ヘイキンチ</t>
    </rPh>
    <rPh sb="177" eb="178">
      <t>クラ</t>
    </rPh>
    <rPh sb="183" eb="184">
      <t>ユル</t>
    </rPh>
    <rPh sb="194" eb="196">
      <t>コンゴ</t>
    </rPh>
    <rPh sb="197" eb="198">
      <t>ヒ</t>
    </rPh>
    <rPh sb="199" eb="200">
      <t>ツヅ</t>
    </rPh>
    <rPh sb="202" eb="205">
      <t>ケイネンカ</t>
    </rPh>
    <rPh sb="205" eb="206">
      <t>リツ</t>
    </rPh>
    <rPh sb="207" eb="208">
      <t>オサ</t>
    </rPh>
    <rPh sb="215" eb="217">
      <t>ユウセン</t>
    </rPh>
    <rPh sb="217" eb="219">
      <t>ジュンイ</t>
    </rPh>
    <rPh sb="220" eb="222">
      <t>ケイカ</t>
    </rPh>
    <rPh sb="222" eb="224">
      <t>ネンスウ</t>
    </rPh>
    <rPh sb="225" eb="226">
      <t>フ</t>
    </rPh>
    <rPh sb="228" eb="231">
      <t>ケイカクテキ</t>
    </rPh>
    <rPh sb="232" eb="234">
      <t>コウシン</t>
    </rPh>
    <rPh sb="235" eb="236">
      <t>オコナ</t>
    </rPh>
    <rPh sb="240" eb="242">
      <t>ヒツヨウ</t>
    </rPh>
    <rPh sb="248" eb="250">
      <t>カンロ</t>
    </rPh>
    <rPh sb="250" eb="252">
      <t>コウシン</t>
    </rPh>
    <rPh sb="252" eb="253">
      <t>リツ</t>
    </rPh>
    <rPh sb="257" eb="259">
      <t>カンロ</t>
    </rPh>
    <rPh sb="260" eb="262">
      <t>コウシン</t>
    </rPh>
    <rPh sb="262" eb="264">
      <t>ジッセキ</t>
    </rPh>
    <rPh sb="265" eb="268">
      <t>ヒカクテキ</t>
    </rPh>
    <rPh sb="268" eb="269">
      <t>タカ</t>
    </rPh>
    <rPh sb="275" eb="277">
      <t>コンゴ</t>
    </rPh>
    <rPh sb="278" eb="280">
      <t>カジョウ</t>
    </rPh>
    <rPh sb="281" eb="283">
      <t>トウシ</t>
    </rPh>
    <rPh sb="290" eb="292">
      <t>ザイセイ</t>
    </rPh>
    <rPh sb="306" eb="308">
      <t>カンロ</t>
    </rPh>
    <rPh sb="308" eb="310">
      <t>コウシン</t>
    </rPh>
    <rPh sb="311" eb="312">
      <t>オコナ</t>
    </rPh>
    <phoneticPr fontId="4"/>
  </si>
  <si>
    <t>①経常収支比率は、簡易水道事業統合後の平成29年度に一旦下がったが、その後徐々に上昇している。しかし100％を上回っているとはいえ、⑤の料金回収率からも一般会計補助金等の料金収入以外の収入に依存しており、コスト削減を要する状況といえる。
③流動比率からは、短期の支払能力が類似団体及び全国平均比較でともに劣っているといえる。企業債償還のピークを迎えつつある状況で年々現金預金が減少傾向にあり、償還とのバランスを図りながらの今後の更新投資を行う必要がある。
④企業債残高対給水収益比率は、簡易水道統合により高くなっており、全国平均及び類似団体平均より大きく上回っている。今後さらに給水収益も減少していくことも予測されるため、過度な更新投資による企業債の発行を抑制していくことが必要となる。
⑤料金回収率は、元々給水人口が少なく採算性のない簡易水道を統合したため大きく減少し、繰入依存体質の経営は今後も続くといえる。
⑥給水原価は、簡易水道事業統合後から高い状況が続いているが、今後は経常費用の約30％を占める受水費の減少が見込まれ、多少の改善は図られる予定である。だが、収益の減少見込みとのバランスを考えると一層の費用抑制が求められる。
⑦施設利用率は給水人口減少により微減となった。今後は給水人口が減少していくことも見込まれるため、施設の統廃合等を検討していく必要がある。
⑧有収率については、改善傾向にあり類似団体平均を上回っている。引き続き漏水調査等による修繕の実施により改善を行っていく必要がある。</t>
    <rPh sb="1" eb="3">
      <t>ケイジョウ</t>
    </rPh>
    <rPh sb="3" eb="5">
      <t>シュウシ</t>
    </rPh>
    <rPh sb="5" eb="7">
      <t>ヒリツ</t>
    </rPh>
    <rPh sb="9" eb="11">
      <t>カンイ</t>
    </rPh>
    <rPh sb="11" eb="13">
      <t>スイドウ</t>
    </rPh>
    <rPh sb="13" eb="15">
      <t>ジギョウ</t>
    </rPh>
    <rPh sb="15" eb="17">
      <t>トウゴウ</t>
    </rPh>
    <rPh sb="17" eb="18">
      <t>アト</t>
    </rPh>
    <rPh sb="19" eb="21">
      <t>ヘイセイ</t>
    </rPh>
    <rPh sb="23" eb="25">
      <t>ネンド</t>
    </rPh>
    <rPh sb="26" eb="28">
      <t>イッタン</t>
    </rPh>
    <rPh sb="28" eb="29">
      <t>サ</t>
    </rPh>
    <rPh sb="36" eb="37">
      <t>ゴ</t>
    </rPh>
    <rPh sb="37" eb="39">
      <t>ジョジョ</t>
    </rPh>
    <rPh sb="40" eb="42">
      <t>ジョウショウ</t>
    </rPh>
    <rPh sb="55" eb="57">
      <t>ウワマワ</t>
    </rPh>
    <rPh sb="68" eb="70">
      <t>リョウキン</t>
    </rPh>
    <rPh sb="70" eb="72">
      <t>カイシュウ</t>
    </rPh>
    <rPh sb="72" eb="73">
      <t>リツ</t>
    </rPh>
    <rPh sb="76" eb="78">
      <t>イッパン</t>
    </rPh>
    <rPh sb="78" eb="80">
      <t>カイケイ</t>
    </rPh>
    <rPh sb="80" eb="83">
      <t>ホジョキン</t>
    </rPh>
    <rPh sb="83" eb="84">
      <t>トウ</t>
    </rPh>
    <rPh sb="85" eb="87">
      <t>リョウキン</t>
    </rPh>
    <rPh sb="87" eb="89">
      <t>シュウニュウ</t>
    </rPh>
    <rPh sb="89" eb="91">
      <t>イガイ</t>
    </rPh>
    <rPh sb="92" eb="94">
      <t>シュウニュウ</t>
    </rPh>
    <rPh sb="95" eb="97">
      <t>イゾン</t>
    </rPh>
    <rPh sb="105" eb="107">
      <t>サクゲン</t>
    </rPh>
    <rPh sb="108" eb="109">
      <t>ヨウ</t>
    </rPh>
    <rPh sb="111" eb="113">
      <t>ジョウキョウ</t>
    </rPh>
    <rPh sb="120" eb="122">
      <t>リュウドウ</t>
    </rPh>
    <rPh sb="122" eb="124">
      <t>ヒリツ</t>
    </rPh>
    <rPh sb="128" eb="130">
      <t>タンキ</t>
    </rPh>
    <rPh sb="131" eb="133">
      <t>シハラ</t>
    </rPh>
    <rPh sb="133" eb="135">
      <t>ノウリョク</t>
    </rPh>
    <rPh sb="140" eb="141">
      <t>オヨ</t>
    </rPh>
    <rPh sb="142" eb="144">
      <t>ゼンコク</t>
    </rPh>
    <rPh sb="144" eb="146">
      <t>ヘイキン</t>
    </rPh>
    <rPh sb="146" eb="148">
      <t>ヒカク</t>
    </rPh>
    <rPh sb="152" eb="153">
      <t>オト</t>
    </rPh>
    <rPh sb="162" eb="164">
      <t>キギョウ</t>
    </rPh>
    <rPh sb="164" eb="165">
      <t>サイ</t>
    </rPh>
    <rPh sb="165" eb="167">
      <t>ショウカン</t>
    </rPh>
    <rPh sb="172" eb="173">
      <t>ムカ</t>
    </rPh>
    <rPh sb="178" eb="180">
      <t>ジョウキョウ</t>
    </rPh>
    <rPh sb="181" eb="183">
      <t>ネンネン</t>
    </rPh>
    <rPh sb="183" eb="185">
      <t>ゲンキン</t>
    </rPh>
    <rPh sb="185" eb="187">
      <t>ヨキン</t>
    </rPh>
    <rPh sb="188" eb="190">
      <t>ゲンショウ</t>
    </rPh>
    <rPh sb="190" eb="192">
      <t>ケイコウ</t>
    </rPh>
    <rPh sb="196" eb="198">
      <t>ショウカン</t>
    </rPh>
    <rPh sb="211" eb="213">
      <t>コンゴ</t>
    </rPh>
    <rPh sb="214" eb="216">
      <t>コウシン</t>
    </rPh>
    <rPh sb="216" eb="218">
      <t>トウシ</t>
    </rPh>
    <rPh sb="219" eb="220">
      <t>オコナ</t>
    </rPh>
    <rPh sb="221" eb="223">
      <t>ヒツヨウ</t>
    </rPh>
    <rPh sb="229" eb="231">
      <t>キギョウ</t>
    </rPh>
    <rPh sb="231" eb="232">
      <t>サイ</t>
    </rPh>
    <rPh sb="232" eb="234">
      <t>ザンダカ</t>
    </rPh>
    <rPh sb="234" eb="235">
      <t>タイ</t>
    </rPh>
    <rPh sb="235" eb="237">
      <t>キュウスイ</t>
    </rPh>
    <rPh sb="237" eb="239">
      <t>シュウエキ</t>
    </rPh>
    <rPh sb="239" eb="241">
      <t>ヒリツ</t>
    </rPh>
    <rPh sb="243" eb="245">
      <t>カンイ</t>
    </rPh>
    <rPh sb="245" eb="247">
      <t>スイドウ</t>
    </rPh>
    <rPh sb="247" eb="249">
      <t>トウゴウ</t>
    </rPh>
    <rPh sb="252" eb="253">
      <t>タカ</t>
    </rPh>
    <rPh sb="260" eb="262">
      <t>ゼンコク</t>
    </rPh>
    <rPh sb="262" eb="264">
      <t>ヘイキン</t>
    </rPh>
    <rPh sb="264" eb="265">
      <t>オヨ</t>
    </rPh>
    <rPh sb="266" eb="268">
      <t>ルイジ</t>
    </rPh>
    <rPh sb="268" eb="270">
      <t>ダンタイ</t>
    </rPh>
    <rPh sb="270" eb="272">
      <t>ヘイキン</t>
    </rPh>
    <rPh sb="274" eb="275">
      <t>オオ</t>
    </rPh>
    <rPh sb="277" eb="279">
      <t>ウワマワ</t>
    </rPh>
    <rPh sb="284" eb="286">
      <t>コンゴ</t>
    </rPh>
    <rPh sb="289" eb="291">
      <t>キュウスイ</t>
    </rPh>
    <rPh sb="291" eb="293">
      <t>シュウエキ</t>
    </rPh>
    <rPh sb="294" eb="296">
      <t>ゲンショウ</t>
    </rPh>
    <rPh sb="303" eb="305">
      <t>ヨソク</t>
    </rPh>
    <rPh sb="311" eb="313">
      <t>カド</t>
    </rPh>
    <rPh sb="314" eb="316">
      <t>コウシン</t>
    </rPh>
    <rPh sb="316" eb="318">
      <t>トウシ</t>
    </rPh>
    <rPh sb="321" eb="323">
      <t>キギョウ</t>
    </rPh>
    <rPh sb="323" eb="324">
      <t>サイ</t>
    </rPh>
    <rPh sb="325" eb="327">
      <t>ハッコウ</t>
    </rPh>
    <rPh sb="328" eb="330">
      <t>ヨクセイ</t>
    </rPh>
    <rPh sb="337" eb="339">
      <t>ヒツヨウ</t>
    </rPh>
    <rPh sb="379" eb="380">
      <t>オオ</t>
    </rPh>
    <rPh sb="382" eb="384">
      <t>ゲンショウ</t>
    </rPh>
    <rPh sb="386" eb="388">
      <t>クリイレ</t>
    </rPh>
    <rPh sb="388" eb="390">
      <t>イゾン</t>
    </rPh>
    <rPh sb="390" eb="392">
      <t>タイシツ</t>
    </rPh>
    <rPh sb="393" eb="395">
      <t>ケイエイ</t>
    </rPh>
    <rPh sb="396" eb="398">
      <t>コンゴ</t>
    </rPh>
    <rPh sb="399" eb="400">
      <t>ツヅ</t>
    </rPh>
    <rPh sb="408" eb="410">
      <t>キュウスイ</t>
    </rPh>
    <rPh sb="410" eb="412">
      <t>ゲンカ</t>
    </rPh>
    <rPh sb="440" eb="442">
      <t>ケイジョウ</t>
    </rPh>
    <rPh sb="442" eb="444">
      <t>ヒヨウ</t>
    </rPh>
    <rPh sb="445" eb="446">
      <t>ヤク</t>
    </rPh>
    <rPh sb="450" eb="451">
      <t>シ</t>
    </rPh>
    <rPh sb="453" eb="454">
      <t>ウ</t>
    </rPh>
    <rPh sb="454" eb="455">
      <t>スイ</t>
    </rPh>
    <rPh sb="455" eb="456">
      <t>ヒ</t>
    </rPh>
    <rPh sb="457" eb="459">
      <t>ゲンショウ</t>
    </rPh>
    <rPh sb="460" eb="462">
      <t>ミコ</t>
    </rPh>
    <rPh sb="465" eb="467">
      <t>タショウ</t>
    </rPh>
    <rPh sb="468" eb="470">
      <t>カイゼン</t>
    </rPh>
    <rPh sb="484" eb="486">
      <t>シュウエキ</t>
    </rPh>
    <rPh sb="487" eb="489">
      <t>ゲンショウ</t>
    </rPh>
    <rPh sb="489" eb="491">
      <t>ミコ</t>
    </rPh>
    <rPh sb="499" eb="500">
      <t>カンガ</t>
    </rPh>
    <rPh sb="503" eb="505">
      <t>イッソウ</t>
    </rPh>
    <rPh sb="506" eb="508">
      <t>ヒヨウ</t>
    </rPh>
    <rPh sb="508" eb="510">
      <t>ヨクセイ</t>
    </rPh>
    <rPh sb="511" eb="512">
      <t>モト</t>
    </rPh>
    <rPh sb="519" eb="521">
      <t>シセツ</t>
    </rPh>
    <rPh sb="521" eb="523">
      <t>リヨウ</t>
    </rPh>
    <rPh sb="523" eb="524">
      <t>リツ</t>
    </rPh>
    <rPh sb="525" eb="527">
      <t>キュウスイ</t>
    </rPh>
    <rPh sb="527" eb="529">
      <t>ジンコウ</t>
    </rPh>
    <rPh sb="529" eb="531">
      <t>ゲンショウ</t>
    </rPh>
    <rPh sb="534" eb="536">
      <t>ビゲン</t>
    </rPh>
    <rPh sb="541" eb="543">
      <t>コンゴ</t>
    </rPh>
    <rPh sb="544" eb="546">
      <t>キュウスイ</t>
    </rPh>
    <rPh sb="546" eb="548">
      <t>ジンコウ</t>
    </rPh>
    <rPh sb="549" eb="551">
      <t>ゲンショウ</t>
    </rPh>
    <rPh sb="558" eb="560">
      <t>ミコ</t>
    </rPh>
    <rPh sb="566" eb="568">
      <t>シセツ</t>
    </rPh>
    <rPh sb="569" eb="572">
      <t>トウハイゴウ</t>
    </rPh>
    <rPh sb="572" eb="573">
      <t>トウ</t>
    </rPh>
    <rPh sb="574" eb="576">
      <t>ケントウ</t>
    </rPh>
    <rPh sb="580" eb="582">
      <t>ヒツヨウ</t>
    </rPh>
    <rPh sb="588" eb="590">
      <t>ユウシュウ</t>
    </rPh>
    <rPh sb="590" eb="591">
      <t>リツ</t>
    </rPh>
    <rPh sb="597" eb="599">
      <t>カイゼン</t>
    </rPh>
    <rPh sb="599" eb="601">
      <t>ケイコウ</t>
    </rPh>
    <rPh sb="611" eb="613">
      <t>ウワマワ</t>
    </rPh>
    <rPh sb="618" eb="619">
      <t>ヒ</t>
    </rPh>
    <rPh sb="620" eb="621">
      <t>ツヅ</t>
    </rPh>
    <rPh sb="622" eb="624">
      <t>ロウスイ</t>
    </rPh>
    <rPh sb="624" eb="626">
      <t>チョウサ</t>
    </rPh>
    <rPh sb="626" eb="627">
      <t>トウ</t>
    </rPh>
    <rPh sb="630" eb="632">
      <t>シュウゼン</t>
    </rPh>
    <rPh sb="633" eb="635">
      <t>ジッシ</t>
    </rPh>
    <rPh sb="638" eb="640">
      <t>カイゼン</t>
    </rPh>
    <rPh sb="641" eb="642">
      <t>オコナ</t>
    </rPh>
    <rPh sb="646" eb="6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</si>
</sst>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0.66</c:v>
                </c:pt>
                <c:pt idx="2">
                  <c:v>0.95</c:v>
                </c:pt>
                <c:pt idx="3">
                  <c:v>1.08</c:v>
                </c:pt>
                <c:pt idx="4">
                  <c:v>1.03</c:v>
                </c:pt>
              </c:numCache>
            </c:numRef>
          </c:val>
          <c:extLst>
            <c:ext xmlns:c16="http://schemas.microsoft.com/office/drawing/2014/chart" uri="{C3380CC4-5D6E-409C-BE32-E72D297353CC}">
              <c16:uniqueId val="{00000000-3F38-4508-AABC-1E833E8F33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F38-4508-AABC-1E833E8F33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67.77</c:v>
                </c:pt>
                <c:pt idx="1">
                  <c:v>68.569999999999993</c:v>
                </c:pt>
                <c:pt idx="2">
                  <c:v>80.430000000000007</c:v>
                </c:pt>
                <c:pt idx="3">
                  <c:v>77.42</c:v>
                </c:pt>
                <c:pt idx="4">
                  <c:v>74.41</c:v>
                </c:pt>
              </c:numCache>
            </c:numRef>
          </c:val>
          <c:extLst>
            <c:ext xmlns:c16="http://schemas.microsoft.com/office/drawing/2014/chart" uri="{C3380CC4-5D6E-409C-BE32-E72D297353CC}">
              <c16:uniqueId val="{00000000-1F55-4CA6-B181-BFBB2F2025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F55-4CA6-B181-BFBB2F2025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85.97</c:v>
                </c:pt>
                <c:pt idx="1">
                  <c:v>85.85</c:v>
                </c:pt>
                <c:pt idx="2">
                  <c:v>85.25</c:v>
                </c:pt>
                <c:pt idx="3">
                  <c:v>86.7</c:v>
                </c:pt>
                <c:pt idx="4">
                  <c:v>86.82</c:v>
                </c:pt>
              </c:numCache>
            </c:numRef>
          </c:val>
          <c:extLst>
            <c:ext xmlns:c16="http://schemas.microsoft.com/office/drawing/2014/chart" uri="{C3380CC4-5D6E-409C-BE32-E72D297353CC}">
              <c16:uniqueId val="{00000000-F3D0-4ECE-BD21-3F01CAC181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F3D0-4ECE-BD21-3F01CAC181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105.67</c:v>
                </c:pt>
                <c:pt idx="1">
                  <c:v>105.81</c:v>
                </c:pt>
                <c:pt idx="2">
                  <c:v>103.39</c:v>
                </c:pt>
                <c:pt idx="3">
                  <c:v>105.14</c:v>
                </c:pt>
                <c:pt idx="4">
                  <c:v>105.69</c:v>
                </c:pt>
              </c:numCache>
            </c:numRef>
          </c:val>
          <c:extLst>
            <c:ext xmlns:c16="http://schemas.microsoft.com/office/drawing/2014/chart" uri="{C3380CC4-5D6E-409C-BE32-E72D297353CC}">
              <c16:uniqueId val="{00000000-0176-4DFB-AA03-8FE1E70522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176-4DFB-AA03-8FE1E70522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37.86</c:v>
                </c:pt>
                <c:pt idx="1">
                  <c:v>39.21</c:v>
                </c:pt>
                <c:pt idx="2">
                  <c:v>40.56</c:v>
                </c:pt>
                <c:pt idx="3">
                  <c:v>41.33</c:v>
                </c:pt>
                <c:pt idx="4">
                  <c:v>42.38</c:v>
                </c:pt>
              </c:numCache>
            </c:numRef>
          </c:val>
          <c:extLst>
            <c:ext xmlns:c16="http://schemas.microsoft.com/office/drawing/2014/chart" uri="{C3380CC4-5D6E-409C-BE32-E72D297353CC}">
              <c16:uniqueId val="{00000000-5DAC-4B2A-AEB5-ACD50B43D9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5DAC-4B2A-AEB5-ACD50B43D9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22.14</c:v>
                </c:pt>
                <c:pt idx="1">
                  <c:v>14.18</c:v>
                </c:pt>
                <c:pt idx="2">
                  <c:v>11.95</c:v>
                </c:pt>
                <c:pt idx="3">
                  <c:v>11.91</c:v>
                </c:pt>
                <c:pt idx="4">
                  <c:v>12.76</c:v>
                </c:pt>
              </c:numCache>
            </c:numRef>
          </c:val>
          <c:extLst>
            <c:ext xmlns:c16="http://schemas.microsoft.com/office/drawing/2014/chart" uri="{C3380CC4-5D6E-409C-BE32-E72D297353CC}">
              <c16:uniqueId val="{00000000-E55D-4304-888E-76EF6587DE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E55D-4304-888E-76EF6587DE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67-40E1-BCA0-2455EC0E4E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E767-40E1-BCA0-2455EC0E4E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264.35000000000002</c:v>
                </c:pt>
                <c:pt idx="1">
                  <c:v>221.19</c:v>
                </c:pt>
                <c:pt idx="2">
                  <c:v>179.61</c:v>
                </c:pt>
                <c:pt idx="3">
                  <c:v>155.65</c:v>
                </c:pt>
                <c:pt idx="4">
                  <c:v>153.80000000000001</c:v>
                </c:pt>
              </c:numCache>
            </c:numRef>
          </c:val>
          <c:extLst>
            <c:ext xmlns:c16="http://schemas.microsoft.com/office/drawing/2014/chart" uri="{C3380CC4-5D6E-409C-BE32-E72D297353CC}">
              <c16:uniqueId val="{00000000-5607-4545-9010-2733DFB346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607-4545-9010-2733DFB346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477.84</c:v>
                </c:pt>
                <c:pt idx="1">
                  <c:v>458.58</c:v>
                </c:pt>
                <c:pt idx="2">
                  <c:v>604.72</c:v>
                </c:pt>
                <c:pt idx="3">
                  <c:v>605.95000000000005</c:v>
                </c:pt>
                <c:pt idx="4">
                  <c:v>610.16</c:v>
                </c:pt>
              </c:numCache>
            </c:numRef>
          </c:val>
          <c:extLst>
            <c:ext xmlns:c16="http://schemas.microsoft.com/office/drawing/2014/chart" uri="{C3380CC4-5D6E-409C-BE32-E72D297353CC}">
              <c16:uniqueId val="{00000000-653B-470A-AC10-384BC3388C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53B-470A-AC10-384BC3388C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91.27</c:v>
                </c:pt>
                <c:pt idx="1">
                  <c:v>88.69</c:v>
                </c:pt>
                <c:pt idx="2">
                  <c:v>83.96</c:v>
                </c:pt>
                <c:pt idx="3">
                  <c:v>81.73</c:v>
                </c:pt>
                <c:pt idx="4">
                  <c:v>82.6</c:v>
                </c:pt>
              </c:numCache>
            </c:numRef>
          </c:val>
          <c:extLst>
            <c:ext xmlns:c16="http://schemas.microsoft.com/office/drawing/2014/chart" uri="{C3380CC4-5D6E-409C-BE32-E72D297353CC}">
              <c16:uniqueId val="{00000000-F700-408E-A834-49D6450643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F700-408E-A834-49D6450643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257.89999999999998</c:v>
                </c:pt>
                <c:pt idx="1">
                  <c:v>266.23</c:v>
                </c:pt>
                <c:pt idx="2">
                  <c:v>280.19</c:v>
                </c:pt>
                <c:pt idx="3">
                  <c:v>290.17</c:v>
                </c:pt>
                <c:pt idx="4">
                  <c:v>288.43</c:v>
                </c:pt>
              </c:numCache>
            </c:numRef>
          </c:val>
          <c:extLst>
            <c:ext xmlns:c16="http://schemas.microsoft.com/office/drawing/2014/chart" uri="{C3380CC4-5D6E-409C-BE32-E72D297353CC}">
              <c16:uniqueId val="{00000000-56D5-420B-B996-3F406C6B9D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56D5-420B-B996-3F406C6B9D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7" zoomScale="90" zoomScaleNormal="90"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江津市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23442</v>
      </c>
      <c r="AM8" s="61"/>
      <c r="AN8" s="61"/>
      <c r="AO8" s="61"/>
      <c r="AP8" s="61"/>
      <c r="AQ8" s="61"/>
      <c r="AR8" s="61"/>
      <c r="AS8" s="61"/>
      <c r="AT8" s="52">
        <f>データ!$S$6</f>
        <v>268.24</v>
      </c>
      <c r="AU8" s="53"/>
      <c r="AV8" s="53"/>
      <c r="AW8" s="53"/>
      <c r="AX8" s="53"/>
      <c r="AY8" s="53"/>
      <c r="AZ8" s="53"/>
      <c r="BA8" s="53"/>
      <c r="BB8" s="54">
        <f>データ!$T$6</f>
        <v>87.39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58.75</v>
      </c>
      <c r="J10" s="53"/>
      <c r="K10" s="53"/>
      <c r="L10" s="53"/>
      <c r="M10" s="53"/>
      <c r="N10" s="53"/>
      <c r="O10" s="64"/>
      <c r="P10" s="54">
        <f>データ!$P$6</f>
        <v>93.91</v>
      </c>
      <c r="Q10" s="54"/>
      <c r="R10" s="54"/>
      <c r="S10" s="54"/>
      <c r="T10" s="54"/>
      <c r="U10" s="54"/>
      <c r="V10" s="54"/>
      <c r="W10" s="61">
        <f>データ!$Q$6</f>
        <v>4807</v>
      </c>
      <c r="X10" s="61"/>
      <c r="Y10" s="61"/>
      <c r="Z10" s="61"/>
      <c r="AA10" s="61"/>
      <c r="AB10" s="61"/>
      <c r="AC10" s="61"/>
      <c r="AD10" s="2"/>
      <c r="AE10" s="2"/>
      <c r="AF10" s="2"/>
      <c r="AG10" s="2"/>
      <c r="AH10" s="4"/>
      <c r="AI10" s="4"/>
      <c r="AJ10" s="4"/>
      <c r="AK10" s="4"/>
      <c r="AL10" s="61">
        <f>データ!$U$6</f>
        <v>21835</v>
      </c>
      <c r="AM10" s="61"/>
      <c r="AN10" s="61"/>
      <c r="AO10" s="61"/>
      <c r="AP10" s="61"/>
      <c r="AQ10" s="61"/>
      <c r="AR10" s="61"/>
      <c r="AS10" s="61"/>
      <c r="AT10" s="52">
        <f>データ!$V$6</f>
        <v>60.1</v>
      </c>
      <c r="AU10" s="53"/>
      <c r="AV10" s="53"/>
      <c r="AW10" s="53"/>
      <c r="AX10" s="53"/>
      <c r="AY10" s="53"/>
      <c r="AZ10" s="53"/>
      <c r="BA10" s="53"/>
      <c r="BB10" s="54">
        <f>データ!$W$6</f>
        <v>363.31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HBjzZlDTWDBT1kq8+LGaNjxc5UZBgOget06WB/tLyB5BrfXjlA2x3dXL9mERDEzwf7TJRsegQ7CfEgVCKnz0g==" saltValue="5/lUGWVVaLc499hdvy4H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322075</v>
      </c>
      <c r="D6" s="34">
        <f t="shared" si="3"/>
        <v>46</v>
      </c>
      <c r="E6" s="34">
        <f t="shared" si="3"/>
        <v>1</v>
      </c>
      <c r="F6" s="34">
        <f t="shared" si="3"/>
        <v>0</v>
      </c>
      <c r="G6" s="34">
        <f t="shared" si="3"/>
        <v>1</v>
      </c>
      <c r="H6" s="34" t="str">
        <f t="shared" si="3"/>
        <v>島根県　江津市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58.75</v>
      </c>
      <c r="P6" s="35">
        <f t="shared" si="3"/>
        <v>93.91</v>
      </c>
      <c r="Q6" s="35">
        <f t="shared" si="3"/>
        <v>4807</v>
      </c>
      <c r="R6" s="35">
        <f t="shared" si="3"/>
        <v>23442</v>
      </c>
      <c r="S6" s="35">
        <f t="shared" si="3"/>
        <v>268.24</v>
      </c>
      <c r="T6" s="35">
        <f t="shared" si="3"/>
        <v>87.39</v>
      </c>
      <c r="U6" s="35">
        <f t="shared" si="3"/>
        <v>21835</v>
      </c>
      <c r="V6" s="35">
        <f t="shared" si="3"/>
        <v>60.1</v>
      </c>
      <c r="W6" s="35">
        <f t="shared" si="3"/>
        <v>363.31</v>
      </c>
      <c r="X6" s="36">
        <f>IF(X7="",NA(),X7)</f>
        <v>105.67</v>
      </c>
      <c r="Y6" s="36">
        <f t="shared" ref="Y6:AG6" si="4">IF(Y7="",NA(),Y7)</f>
        <v>105.81</v>
      </c>
      <c r="Z6" s="36">
        <f t="shared" si="4"/>
        <v>103.39</v>
      </c>
      <c r="AA6" s="36">
        <f t="shared" si="4"/>
        <v>105.14</v>
      </c>
      <c r="AB6" s="36">
        <f t="shared" si="4"/>
        <v>105.69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264.35000000000002</v>
      </c>
      <c r="AU6" s="36">
        <f t="shared" ref="AU6:BC6" si="6">IF(AU7="",NA(),AU7)</f>
        <v>221.19</v>
      </c>
      <c r="AV6" s="36">
        <f t="shared" si="6"/>
        <v>179.61</v>
      </c>
      <c r="AW6" s="36">
        <f t="shared" si="6"/>
        <v>155.65</v>
      </c>
      <c r="AX6" s="36">
        <f t="shared" si="6"/>
        <v>153.80000000000001</v>
      </c>
      <c r="AY6" s="36">
        <f t="shared" si="6"/>
        <v>391.54</v>
      </c>
      <c r="AZ6" s="36">
        <f t="shared" si="6"/>
        <v>384.34</v>
      </c>
      <c r="BA6" s="36">
        <f t="shared" si="6"/>
        <v>359.47</v>
      </c>
      <c r="BB6" s="36">
        <f t="shared" si="6"/>
        <v>369.69</v>
      </c>
      <c r="BC6" s="36">
        <f t="shared" si="6"/>
        <v>379.08</v>
      </c>
      <c r="BD6" s="35" t="str">
        <f>IF(BD7="","",IF(BD7="-","【-】","【"&amp;SUBSTITUTE(TEXT(BD7,"#,##0.00"),"-","△")&amp;"】"))</f>
        <v>【264.97】</v>
      </c>
      <c r="BE6" s="36">
        <f>IF(BE7="",NA(),BE7)</f>
        <v>477.84</v>
      </c>
      <c r="BF6" s="36">
        <f t="shared" ref="BF6:BN6" si="7">IF(BF7="",NA(),BF7)</f>
        <v>458.58</v>
      </c>
      <c r="BG6" s="36">
        <f t="shared" si="7"/>
        <v>604.72</v>
      </c>
      <c r="BH6" s="36">
        <f t="shared" si="7"/>
        <v>605.95000000000005</v>
      </c>
      <c r="BI6" s="36">
        <f t="shared" si="7"/>
        <v>610.16</v>
      </c>
      <c r="BJ6" s="36">
        <f t="shared" si="7"/>
        <v>386.97</v>
      </c>
      <c r="BK6" s="36">
        <f t="shared" si="7"/>
        <v>380.58</v>
      </c>
      <c r="BL6" s="36">
        <f t="shared" si="7"/>
        <v>401.79</v>
      </c>
      <c r="BM6" s="36">
        <f t="shared" si="7"/>
        <v>402.99</v>
      </c>
      <c r="BN6" s="36">
        <f t="shared" si="7"/>
        <v>398.98</v>
      </c>
      <c r="BO6" s="35" t="str">
        <f>IF(BO7="","",IF(BO7="-","【-】","【"&amp;SUBSTITUTE(TEXT(BO7,"#,##0.00"),"-","△")&amp;"】"))</f>
        <v>【266.61】</v>
      </c>
      <c r="BP6" s="36">
        <f>IF(BP7="",NA(),BP7)</f>
        <v>91.27</v>
      </c>
      <c r="BQ6" s="36">
        <f t="shared" ref="BQ6:BY6" si="8">IF(BQ7="",NA(),BQ7)</f>
        <v>88.69</v>
      </c>
      <c r="BR6" s="36">
        <f t="shared" si="8"/>
        <v>83.96</v>
      </c>
      <c r="BS6" s="36">
        <f t="shared" si="8"/>
        <v>81.73</v>
      </c>
      <c r="BT6" s="36">
        <f t="shared" si="8"/>
        <v>82.6</v>
      </c>
      <c r="BU6" s="36">
        <f t="shared" si="8"/>
        <v>101.72</v>
      </c>
      <c r="BV6" s="36">
        <f t="shared" si="8"/>
        <v>102.38</v>
      </c>
      <c r="BW6" s="36">
        <f t="shared" si="8"/>
        <v>100.12</v>
      </c>
      <c r="BX6" s="36">
        <f t="shared" si="8"/>
        <v>98.66</v>
      </c>
      <c r="BY6" s="36">
        <f t="shared" si="8"/>
        <v>98.64</v>
      </c>
      <c r="BZ6" s="35" t="str">
        <f>IF(BZ7="","",IF(BZ7="-","【-】","【"&amp;SUBSTITUTE(TEXT(BZ7,"#,##0.00"),"-","△")&amp;"】"))</f>
        <v>【103.24】</v>
      </c>
      <c r="CA6" s="36">
        <f>IF(CA7="",NA(),CA7)</f>
        <v>257.89999999999998</v>
      </c>
      <c r="CB6" s="36">
        <f t="shared" ref="CB6:CJ6" si="9">IF(CB7="",NA(),CB7)</f>
        <v>266.23</v>
      </c>
      <c r="CC6" s="36">
        <f t="shared" si="9"/>
        <v>280.19</v>
      </c>
      <c r="CD6" s="36">
        <f t="shared" si="9"/>
        <v>290.17</v>
      </c>
      <c r="CE6" s="36">
        <f t="shared" si="9"/>
        <v>288.43</v>
      </c>
      <c r="CF6" s="36">
        <f t="shared" si="9"/>
        <v>168.2</v>
      </c>
      <c r="CG6" s="36">
        <f t="shared" si="9"/>
        <v>168.67</v>
      </c>
      <c r="CH6" s="36">
        <f t="shared" si="9"/>
        <v>174.97</v>
      </c>
      <c r="CI6" s="36">
        <f t="shared" si="9"/>
        <v>178.59</v>
      </c>
      <c r="CJ6" s="36">
        <f t="shared" si="9"/>
        <v>178.92</v>
      </c>
      <c r="CK6" s="35" t="str">
        <f>IF(CK7="","",IF(CK7="-","【-】","【"&amp;SUBSTITUTE(TEXT(CK7,"#,##0.00"),"-","△")&amp;"】"))</f>
        <v>【168.38】</v>
      </c>
      <c r="CL6" s="36">
        <f>IF(CL7="",NA(),CL7)</f>
        <v>67.77</v>
      </c>
      <c r="CM6" s="36">
        <f t="shared" ref="CM6:CU6" si="10">IF(CM7="",NA(),CM7)</f>
        <v>68.569999999999993</v>
      </c>
      <c r="CN6" s="36">
        <f t="shared" si="10"/>
        <v>80.430000000000007</v>
      </c>
      <c r="CO6" s="36">
        <f t="shared" si="10"/>
        <v>77.42</v>
      </c>
      <c r="CP6" s="36">
        <f t="shared" si="10"/>
        <v>74.41</v>
      </c>
      <c r="CQ6" s="36">
        <f t="shared" si="10"/>
        <v>54.77</v>
      </c>
      <c r="CR6" s="36">
        <f t="shared" si="10"/>
        <v>54.92</v>
      </c>
      <c r="CS6" s="36">
        <f t="shared" si="10"/>
        <v>55.63</v>
      </c>
      <c r="CT6" s="36">
        <f t="shared" si="10"/>
        <v>55.03</v>
      </c>
      <c r="CU6" s="36">
        <f t="shared" si="10"/>
        <v>55.14</v>
      </c>
      <c r="CV6" s="35" t="str">
        <f>IF(CV7="","",IF(CV7="-","【-】","【"&amp;SUBSTITUTE(TEXT(CV7,"#,##0.00"),"-","△")&amp;"】"))</f>
        <v>【60.00】</v>
      </c>
      <c r="CW6" s="36">
        <f>IF(CW7="",NA(),CW7)</f>
        <v>85.97</v>
      </c>
      <c r="CX6" s="36">
        <f t="shared" ref="CX6:DF6" si="11">IF(CX7="",NA(),CX7)</f>
        <v>85.85</v>
      </c>
      <c r="CY6" s="36">
        <f t="shared" si="11"/>
        <v>85.25</v>
      </c>
      <c r="CZ6" s="36">
        <f t="shared" si="11"/>
        <v>86.7</v>
      </c>
      <c r="DA6" s="36">
        <f t="shared" si="11"/>
        <v>86.82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37.86</v>
      </c>
      <c r="DI6" s="36">
        <f t="shared" ref="DI6:DQ6" si="12">IF(DI7="",NA(),DI7)</f>
        <v>39.21</v>
      </c>
      <c r="DJ6" s="36">
        <f t="shared" si="12"/>
        <v>40.56</v>
      </c>
      <c r="DK6" s="36">
        <f t="shared" si="12"/>
        <v>41.33</v>
      </c>
      <c r="DL6" s="36">
        <f t="shared" si="12"/>
        <v>42.38</v>
      </c>
      <c r="DM6" s="36">
        <f t="shared" si="12"/>
        <v>47.46</v>
      </c>
      <c r="DN6" s="36">
        <f t="shared" si="12"/>
        <v>48.49</v>
      </c>
      <c r="DO6" s="36">
        <f t="shared" si="12"/>
        <v>48.05</v>
      </c>
      <c r="DP6" s="36">
        <f t="shared" si="12"/>
        <v>48.87</v>
      </c>
      <c r="DQ6" s="36">
        <f t="shared" si="12"/>
        <v>49.92</v>
      </c>
      <c r="DR6" s="35" t="str">
        <f>IF(DR7="","",IF(DR7="-","【-】","【"&amp;SUBSTITUTE(TEXT(DR7,"#,##0.00"),"-","△")&amp;"】"))</f>
        <v>【49.59】</v>
      </c>
      <c r="DS6" s="36">
        <f>IF(DS7="",NA(),DS7)</f>
        <v>22.14</v>
      </c>
      <c r="DT6" s="36">
        <f t="shared" ref="DT6:EB6" si="13">IF(DT7="",NA(),DT7)</f>
        <v>14.18</v>
      </c>
      <c r="DU6" s="36">
        <f t="shared" si="13"/>
        <v>11.95</v>
      </c>
      <c r="DV6" s="36">
        <f t="shared" si="13"/>
        <v>11.91</v>
      </c>
      <c r="DW6" s="36">
        <f t="shared" si="13"/>
        <v>12.76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v>
      </c>
      <c r="EE6" s="36">
        <f t="shared" ref="EE6:EM6" si="14">IF(EE7="",NA(),EE7)</f>
        <v>0.66</v>
      </c>
      <c r="EF6" s="36">
        <f t="shared" si="14"/>
        <v>0.95</v>
      </c>
      <c r="EG6" s="36">
        <f t="shared" si="14"/>
        <v>1.08</v>
      </c>
      <c r="EH6" s="36">
        <f t="shared" si="14"/>
        <v>1.03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322075</v>
      </c>
      <c r="D7" s="38">
        <v>46</v>
      </c>
      <c r="E7" s="38">
        <v>1</v>
      </c>
      <c r="F7" s="38">
        <v>0</v>
      </c>
      <c r="G7" s="38">
        <v>1</v>
      </c>
      <c r="H7" s="38" t="s">
        <v>93</v>
      </c>
      <c r="I7" s="38" t="s">
        <v>94</v>
      </c>
      <c r="J7" s="38" t="s">
        <v>95</v>
      </c>
      <c r="K7" s="38" t="s">
        <v>96</v>
      </c>
      <c r="L7" s="38" t="s">
        <v>97</v>
      </c>
      <c r="M7" s="38" t="s">
        <v>98</v>
      </c>
      <c r="N7" s="39" t="s">
        <v>99</v>
      </c>
      <c r="O7" s="39">
        <v>58.75</v>
      </c>
      <c r="P7" s="39">
        <v>93.91</v>
      </c>
      <c r="Q7" s="39">
        <v>4807</v>
      </c>
      <c r="R7" s="39">
        <v>23442</v>
      </c>
      <c r="S7" s="39">
        <v>268.24</v>
      </c>
      <c r="T7" s="39">
        <v>87.39</v>
      </c>
      <c r="U7" s="39">
        <v>21835</v>
      </c>
      <c r="V7" s="39">
        <v>60.1</v>
      </c>
      <c r="W7" s="39">
        <v>363.31</v>
      </c>
      <c r="X7" s="39">
        <v>105.67</v>
      </c>
      <c r="Y7" s="39">
        <v>105.81</v>
      </c>
      <c r="Z7" s="39">
        <v>103.39</v>
      </c>
      <c r="AA7" s="39">
        <v>105.14</v>
      </c>
      <c r="AB7" s="39">
        <v>105.69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264.35000000000002</v>
      </c>
      <c r="AU7" s="39">
        <v>221.19</v>
      </c>
      <c r="AV7" s="39">
        <v>179.61</v>
      </c>
      <c r="AW7" s="39">
        <v>155.65</v>
      </c>
      <c r="AX7" s="39">
        <v>153.80000000000001</v>
      </c>
      <c r="AY7" s="39">
        <v>391.54</v>
      </c>
      <c r="AZ7" s="39">
        <v>384.34</v>
      </c>
      <c r="BA7" s="39">
        <v>359.47</v>
      </c>
      <c r="BB7" s="39">
        <v>369.69</v>
      </c>
      <c r="BC7" s="39">
        <v>379.08</v>
      </c>
      <c r="BD7" s="39">
        <v>264.97000000000003</v>
      </c>
      <c r="BE7" s="39">
        <v>477.84</v>
      </c>
      <c r="BF7" s="39">
        <v>458.58</v>
      </c>
      <c r="BG7" s="39">
        <v>604.72</v>
      </c>
      <c r="BH7" s="39">
        <v>605.95000000000005</v>
      </c>
      <c r="BI7" s="39">
        <v>610.16</v>
      </c>
      <c r="BJ7" s="39">
        <v>386.97</v>
      </c>
      <c r="BK7" s="39">
        <v>380.58</v>
      </c>
      <c r="BL7" s="39">
        <v>401.79</v>
      </c>
      <c r="BM7" s="39">
        <v>402.99</v>
      </c>
      <c r="BN7" s="39">
        <v>398.98</v>
      </c>
      <c r="BO7" s="39">
        <v>266.61</v>
      </c>
      <c r="BP7" s="39">
        <v>91.27</v>
      </c>
      <c r="BQ7" s="39">
        <v>88.69</v>
      </c>
      <c r="BR7" s="39">
        <v>83.96</v>
      </c>
      <c r="BS7" s="39">
        <v>81.73</v>
      </c>
      <c r="BT7" s="39">
        <v>82.6</v>
      </c>
      <c r="BU7" s="39">
        <v>101.72</v>
      </c>
      <c r="BV7" s="39">
        <v>102.38</v>
      </c>
      <c r="BW7" s="39">
        <v>100.12</v>
      </c>
      <c r="BX7" s="39">
        <v>98.66</v>
      </c>
      <c r="BY7" s="39">
        <v>98.64</v>
      </c>
      <c r="BZ7" s="39">
        <v>103.24</v>
      </c>
      <c r="CA7" s="39">
        <v>257.89999999999998</v>
      </c>
      <c r="CB7" s="39">
        <v>266.23</v>
      </c>
      <c r="CC7" s="39">
        <v>280.19</v>
      </c>
      <c r="CD7" s="39">
        <v>290.17</v>
      </c>
      <c r="CE7" s="39">
        <v>288.43</v>
      </c>
      <c r="CF7" s="39">
        <v>168.2</v>
      </c>
      <c r="CG7" s="39">
        <v>168.67</v>
      </c>
      <c r="CH7" s="39">
        <v>174.97</v>
      </c>
      <c r="CI7" s="39">
        <v>178.59</v>
      </c>
      <c r="CJ7" s="39">
        <v>178.92</v>
      </c>
      <c r="CK7" s="39">
        <v>168.38</v>
      </c>
      <c r="CL7" s="39">
        <v>67.77</v>
      </c>
      <c r="CM7" s="39">
        <v>68.569999999999993</v>
      </c>
      <c r="CN7" s="39">
        <v>80.430000000000007</v>
      </c>
      <c r="CO7" s="39">
        <v>77.42</v>
      </c>
      <c r="CP7" s="39">
        <v>74.41</v>
      </c>
      <c r="CQ7" s="39">
        <v>54.77</v>
      </c>
      <c r="CR7" s="39">
        <v>54.92</v>
      </c>
      <c r="CS7" s="39">
        <v>55.63</v>
      </c>
      <c r="CT7" s="39">
        <v>55.03</v>
      </c>
      <c r="CU7" s="39">
        <v>55.14</v>
      </c>
      <c r="CV7" s="39">
        <v>60</v>
      </c>
      <c r="CW7" s="39">
        <v>85.97</v>
      </c>
      <c r="CX7" s="39">
        <v>85.85</v>
      </c>
      <c r="CY7" s="39">
        <v>85.25</v>
      </c>
      <c r="CZ7" s="39">
        <v>86.7</v>
      </c>
      <c r="DA7" s="39">
        <v>86.82</v>
      </c>
      <c r="DB7" s="39">
        <v>82.89</v>
      </c>
      <c r="DC7" s="39">
        <v>82.66</v>
      </c>
      <c r="DD7" s="39">
        <v>82.04</v>
      </c>
      <c r="DE7" s="39">
        <v>81.900000000000006</v>
      </c>
      <c r="DF7" s="39">
        <v>81.39</v>
      </c>
      <c r="DG7" s="39">
        <v>89.8</v>
      </c>
      <c r="DH7" s="39">
        <v>37.86</v>
      </c>
      <c r="DI7" s="39">
        <v>39.21</v>
      </c>
      <c r="DJ7" s="39">
        <v>40.56</v>
      </c>
      <c r="DK7" s="39">
        <v>41.33</v>
      </c>
      <c r="DL7" s="39">
        <v>42.38</v>
      </c>
      <c r="DM7" s="39">
        <v>47.46</v>
      </c>
      <c r="DN7" s="39">
        <v>48.49</v>
      </c>
      <c r="DO7" s="39">
        <v>48.05</v>
      </c>
      <c r="DP7" s="39">
        <v>48.87</v>
      </c>
      <c r="DQ7" s="39">
        <v>49.92</v>
      </c>
      <c r="DR7" s="39">
        <v>49.59</v>
      </c>
      <c r="DS7" s="39">
        <v>22.14</v>
      </c>
      <c r="DT7" s="39">
        <v>14.18</v>
      </c>
      <c r="DU7" s="39">
        <v>11.95</v>
      </c>
      <c r="DV7" s="39">
        <v>11.91</v>
      </c>
      <c r="DW7" s="39">
        <v>12.76</v>
      </c>
      <c r="DX7" s="39">
        <v>9.7100000000000009</v>
      </c>
      <c r="DY7" s="39">
        <v>12.79</v>
      </c>
      <c r="DZ7" s="39">
        <v>13.39</v>
      </c>
      <c r="EA7" s="39">
        <v>14.85</v>
      </c>
      <c r="EB7" s="39">
        <v>16.88</v>
      </c>
      <c r="EC7" s="39">
        <v>19.440000000000001</v>
      </c>
      <c r="ED7" s="39">
        <v>0.2</v>
      </c>
      <c r="EE7" s="39">
        <v>0.66</v>
      </c>
      <c r="EF7" s="39">
        <v>0.95</v>
      </c>
      <c r="EG7" s="39">
        <v>1.08</v>
      </c>
      <c r="EH7" s="39">
        <v>1.03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水道11</cp:lastModifiedBy>
  <cp:lastPrinted>2021-01-26T00:57:55Z</cp:lastPrinted>
  <dcterms:created xsi:type="dcterms:W3CDTF">2020-12-04T02:13:06Z</dcterms:created>
  <dcterms:modified xsi:type="dcterms:W3CDTF">2021-01-26T01:06:06Z</dcterms:modified>
  <cp:category/>
</cp:coreProperties>
</file>