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水道管理課\01管理\水道事業\経営比較分析 調査\R2度回答分\01.確認事項\"/>
    </mc:Choice>
  </mc:AlternateContent>
  <workbookProtection workbookAlgorithmName="SHA-512" workbookHashValue="LMCcuLhBd1GxiLqqf/iff1K3VJRtWXR0LL8ITxKrM9j+UCPtToMNHWO55NFCE1gl1KDZOlErTSZPL+50kfDGdA==" workbookSaltValue="VxPX8gm6nKDd+eV7h8wWh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<sst xmlns="http://schemas.openxmlformats.org/spreadsheetml/2006/main" count="228" uniqueCount="113">
  <si>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</si>
  <si>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</si>
  <si>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</si>
  <si>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</si>
  <si>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</si>
  <si>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</si>
  <si>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</si>
  <si>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</si>
  <si>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</si>
  <si>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</si>
  <si>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</si>
  <si>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</si>
  <si>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</si>
  <si>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</si>
  <si>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</si>
  <si>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</si>
  <si>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</si>
  <si>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</si>
  <si>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</si>
  <si>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</si>
  <si>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</si>
  <si>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</si>
  <si>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</si>
  <si>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</si>
  <si>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</si>
  <si>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</si>
  <si>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</si>
  <si>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</si>
  <si>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</si>
  <si>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</si>
  <si>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</si>
  <si>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</si>
  <si>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</si>
  <si>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</si>
  <si>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</si>
  <si>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</si>
  <si>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</si>
  <si>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</si>
  <si>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</si>
  <si>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</si>
  <si>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</si>
  <si>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</si>
  <si>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</si>
  <si>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</si>
  <si>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</si>
  <si>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</si>
  <si>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</si>
  <si>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</si>
  <si>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</si>
  <si>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</si>
  <si>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</si>
  <si>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</si>
  <si>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</si>
  <si>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</si>
  <si>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</si>
  <si>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</si>
  <si>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</si>
  <si>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</si>
  <si>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</si>
  <si>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</si>
  <si>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</si>
  <si>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</si>
  <si>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</si>
  <si>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</si>
  <si>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</si>
  <si>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</si>
  <si>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</si>
  <si>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</si>
  <si>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</si>
  <si>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</si>
  <si>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</si>
  <si>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</si>
  <si>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</si>
  <si>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</si>
  <si>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</si>
  <si>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</si>
  <si>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</si>
  <si>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</si>
  <si>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</si>
  <si>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</si>
  <si>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</si>
  <si>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</si>
  <si>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</si>
  <si>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</si>
  <si>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</si>
  <si>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</si>
  <si>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</si>
  <si>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</si>
  <si>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</si>
  <si>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</si>
  <si>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</si>
  <si>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</si>
  <si>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</si>
  <si>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</si>
  <si>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</si>
  <si>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</si>
  <si>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</si>
  <si>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</si>
  <si>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</si>
  <si>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</si>
  <si>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</si>
  <si>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</si>
  <si>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</si>
  <si>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</si>
  <si>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</si>
  <si>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</si>
  <si>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</si>
  <si>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</si>
  <si>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</si>
  <si>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</si>
  <si>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料金改定を平成29年度から3年かけて実施してたが、水量が当初見込みより低いため、非常に厳しい経営状況である。
　災害に強い水道にしていくために、必要な工事を優先して、今後も実施していく。
　従来の方法にとらわれず、環境の変化を取り入れた対応を行っていく必要はある。</t>
    <rPh sb="41" eb="43">
      <t>ヒジョウ</t>
    </rPh>
    <rPh sb="44" eb="45">
      <t>キビ</t>
    </rPh>
    <rPh sb="47" eb="49">
      <t>ケイエイ</t>
    </rPh>
    <rPh sb="49" eb="51">
      <t>ジョウキョウ</t>
    </rPh>
    <rPh sb="57" eb="59">
      <t>サイガイ</t>
    </rPh>
    <rPh sb="60" eb="61">
      <t>ツヨ</t>
    </rPh>
    <rPh sb="62" eb="64">
      <t>スイドウ</t>
    </rPh>
    <rPh sb="73" eb="75">
      <t>ヒツヨウ</t>
    </rPh>
    <rPh sb="76" eb="78">
      <t>コウジ</t>
    </rPh>
    <rPh sb="79" eb="81">
      <t>ユウセン</t>
    </rPh>
    <rPh sb="84" eb="86">
      <t>コンゴ</t>
    </rPh>
    <rPh sb="87" eb="89">
      <t>ジッシ</t>
    </rPh>
    <rPh sb="96" eb="98">
      <t>ジュウライ</t>
    </rPh>
    <rPh sb="99" eb="101">
      <t>ホウホウ</t>
    </rPh>
    <rPh sb="108" eb="110">
      <t>カンキョウ</t>
    </rPh>
    <rPh sb="111" eb="113">
      <t>ヘンカ</t>
    </rPh>
    <rPh sb="114" eb="115">
      <t>ト</t>
    </rPh>
    <rPh sb="116" eb="117">
      <t>イ</t>
    </rPh>
    <rPh sb="119" eb="121">
      <t>タイオウ</t>
    </rPh>
    <rPh sb="122" eb="123">
      <t>オコナ</t>
    </rPh>
    <rPh sb="127" eb="129">
      <t>ヒツヨウ</t>
    </rPh>
    <phoneticPr fontId="4"/>
  </si>
  <si>
    <t>・経営の健全性
　簡易水道事業と統合して3年目となり、初めて黒字決算とすることができたが、経常収支比率では、100％以上のならなかったため、改善しつつはあるが、厳しい経営状況は続いていると考える。
　企業債残高対給水収益比率は、統合後急激に上昇しているが、簡易水道事業分の企業債残高が多いためである。旧簡易水道事業エリアは、収益が上がらないため、今後、建設改良費は引き続き実施していくため、改善することは困難であると感じている。
・効率性
施設利用率は平均より上回ってはいるが、配水量が年々減少しているため、率は下降してきている。
有収率は、前年度と同等程度であり、適切であると考えている。</t>
    <rPh sb="1" eb="3">
      <t>ケイエイ</t>
    </rPh>
    <rPh sb="4" eb="7">
      <t>ケンゼンセイ</t>
    </rPh>
    <rPh sb="9" eb="11">
      <t>カンイ</t>
    </rPh>
    <rPh sb="11" eb="13">
      <t>スイドウ</t>
    </rPh>
    <rPh sb="13" eb="15">
      <t>ジギョウ</t>
    </rPh>
    <rPh sb="16" eb="18">
      <t>トウゴウ</t>
    </rPh>
    <rPh sb="21" eb="23">
      <t>ネンメ</t>
    </rPh>
    <rPh sb="27" eb="28">
      <t>ハジ</t>
    </rPh>
    <rPh sb="30" eb="32">
      <t>クロジ</t>
    </rPh>
    <rPh sb="32" eb="34">
      <t>ケッサン</t>
    </rPh>
    <rPh sb="45" eb="47">
      <t>ケイジョウ</t>
    </rPh>
    <rPh sb="47" eb="49">
      <t>シュウシ</t>
    </rPh>
    <rPh sb="49" eb="51">
      <t>ヒリツ</t>
    </rPh>
    <rPh sb="58" eb="60">
      <t>イジョウ</t>
    </rPh>
    <rPh sb="70" eb="72">
      <t>カイゼン</t>
    </rPh>
    <rPh sb="80" eb="81">
      <t>キビ</t>
    </rPh>
    <rPh sb="83" eb="85">
      <t>ケイエイ</t>
    </rPh>
    <rPh sb="85" eb="87">
      <t>ジョウキョウ</t>
    </rPh>
    <rPh sb="88" eb="89">
      <t>ツヅ</t>
    </rPh>
    <rPh sb="94" eb="95">
      <t>カンガ</t>
    </rPh>
    <rPh sb="100" eb="102">
      <t>キギョウ</t>
    </rPh>
    <rPh sb="102" eb="103">
      <t>サイ</t>
    </rPh>
    <rPh sb="103" eb="105">
      <t>ザンダカ</t>
    </rPh>
    <rPh sb="105" eb="106">
      <t>タイ</t>
    </rPh>
    <rPh sb="106" eb="108">
      <t>キュウスイ</t>
    </rPh>
    <rPh sb="108" eb="110">
      <t>シュウエキ</t>
    </rPh>
    <rPh sb="110" eb="112">
      <t>ヒリツ</t>
    </rPh>
    <rPh sb="114" eb="117">
      <t>トウゴウゴ</t>
    </rPh>
    <rPh sb="117" eb="119">
      <t>キュウゲキ</t>
    </rPh>
    <rPh sb="120" eb="122">
      <t>ジョウショウ</t>
    </rPh>
    <rPh sb="128" eb="130">
      <t>カンイ</t>
    </rPh>
    <rPh sb="130" eb="132">
      <t>スイドウ</t>
    </rPh>
    <rPh sb="132" eb="134">
      <t>ジギョウ</t>
    </rPh>
    <rPh sb="134" eb="135">
      <t>ブン</t>
    </rPh>
    <rPh sb="136" eb="138">
      <t>キギョウ</t>
    </rPh>
    <rPh sb="138" eb="139">
      <t>サイ</t>
    </rPh>
    <rPh sb="139" eb="140">
      <t>ザン</t>
    </rPh>
    <rPh sb="140" eb="141">
      <t>タカ</t>
    </rPh>
    <rPh sb="142" eb="143">
      <t>オオ</t>
    </rPh>
    <rPh sb="150" eb="151">
      <t>キュウ</t>
    </rPh>
    <rPh sb="151" eb="153">
      <t>カンイ</t>
    </rPh>
    <rPh sb="153" eb="155">
      <t>スイドウ</t>
    </rPh>
    <rPh sb="155" eb="157">
      <t>ジギョウ</t>
    </rPh>
    <rPh sb="162" eb="164">
      <t>シュウエキ</t>
    </rPh>
    <rPh sb="165" eb="166">
      <t>ア</t>
    </rPh>
    <rPh sb="173" eb="175">
      <t>コンゴ</t>
    </rPh>
    <rPh sb="176" eb="178">
      <t>ケンセツ</t>
    </rPh>
    <rPh sb="178" eb="180">
      <t>カイリョウ</t>
    </rPh>
    <rPh sb="180" eb="181">
      <t>ヒ</t>
    </rPh>
    <rPh sb="182" eb="183">
      <t>ヒ</t>
    </rPh>
    <rPh sb="184" eb="185">
      <t>ツヅ</t>
    </rPh>
    <rPh sb="186" eb="188">
      <t>ジッシ</t>
    </rPh>
    <rPh sb="195" eb="197">
      <t>カイゼン</t>
    </rPh>
    <rPh sb="202" eb="204">
      <t>コンナン</t>
    </rPh>
    <rPh sb="208" eb="209">
      <t>カン</t>
    </rPh>
    <rPh sb="220" eb="223">
      <t>コウリツセイ</t>
    </rPh>
    <rPh sb="225" eb="227">
      <t>シセツ</t>
    </rPh>
    <rPh sb="227" eb="229">
      <t>リヨウ</t>
    </rPh>
    <rPh sb="229" eb="230">
      <t>リツ</t>
    </rPh>
    <rPh sb="231" eb="233">
      <t>ヘイキン</t>
    </rPh>
    <rPh sb="235" eb="237">
      <t>ウワマワ</t>
    </rPh>
    <rPh sb="244" eb="246">
      <t>ハイスイ</t>
    </rPh>
    <rPh sb="246" eb="247">
      <t>リョウ</t>
    </rPh>
    <rPh sb="248" eb="250">
      <t>ネンネン</t>
    </rPh>
    <rPh sb="250" eb="252">
      <t>ゲンショウ</t>
    </rPh>
    <rPh sb="259" eb="260">
      <t>リツ</t>
    </rPh>
    <rPh sb="261" eb="263">
      <t>カコウ</t>
    </rPh>
    <rPh sb="271" eb="274">
      <t>ユウシュウリツ</t>
    </rPh>
    <rPh sb="276" eb="279">
      <t>ゼンネンド</t>
    </rPh>
    <rPh sb="280" eb="282">
      <t>ドウトウ</t>
    </rPh>
    <rPh sb="282" eb="284">
      <t>テイド</t>
    </rPh>
    <rPh sb="288" eb="290">
      <t>テキセツ</t>
    </rPh>
    <rPh sb="294" eb="295">
      <t>カンガ</t>
    </rPh>
    <phoneticPr fontId="4"/>
  </si>
  <si>
    <t>　管路経年化率は、簡水統合移行全国平均値より低い数値となっている。「管路耐震化計画」を策定しており、国の交付金を利用し、更新工事を進めている。着実に事業を進めるよう、重点事業の一つとして位置づけている。有形固定資産減価償却率も適切であると考えている。</t>
    <rPh sb="1" eb="3">
      <t>カンロ</t>
    </rPh>
    <rPh sb="3" eb="6">
      <t>ケイネンカ</t>
    </rPh>
    <rPh sb="6" eb="7">
      <t>リツ</t>
    </rPh>
    <rPh sb="9" eb="11">
      <t>カンスイ</t>
    </rPh>
    <rPh sb="11" eb="13">
      <t>トウゴウ</t>
    </rPh>
    <rPh sb="13" eb="15">
      <t>イコウ</t>
    </rPh>
    <rPh sb="15" eb="17">
      <t>ゼンコク</t>
    </rPh>
    <rPh sb="17" eb="20">
      <t>ヘイキンチ</t>
    </rPh>
    <rPh sb="22" eb="23">
      <t>ヒク</t>
    </rPh>
    <rPh sb="24" eb="26">
      <t>スウチ</t>
    </rPh>
    <rPh sb="34" eb="36">
      <t>カンロ</t>
    </rPh>
    <rPh sb="36" eb="39">
      <t>タイシンカ</t>
    </rPh>
    <rPh sb="39" eb="41">
      <t>ケイカク</t>
    </rPh>
    <rPh sb="43" eb="45">
      <t>サクテイ</t>
    </rPh>
    <rPh sb="50" eb="51">
      <t>クニ</t>
    </rPh>
    <rPh sb="52" eb="55">
      <t>コウフキン</t>
    </rPh>
    <rPh sb="56" eb="58">
      <t>リヨウ</t>
    </rPh>
    <rPh sb="60" eb="62">
      <t>コウシン</t>
    </rPh>
    <rPh sb="62" eb="64">
      <t>コウジ</t>
    </rPh>
    <rPh sb="65" eb="66">
      <t>スス</t>
    </rPh>
    <rPh sb="71" eb="73">
      <t>チャクジツ</t>
    </rPh>
    <rPh sb="74" eb="76">
      <t>ジギョウ</t>
    </rPh>
    <rPh sb="77" eb="78">
      <t>スス</t>
    </rPh>
    <rPh sb="83" eb="85">
      <t>ジュウテン</t>
    </rPh>
    <rPh sb="85" eb="87">
      <t>ジギョウ</t>
    </rPh>
    <rPh sb="88" eb="89">
      <t>ヒト</t>
    </rPh>
    <rPh sb="93" eb="95">
      <t>イチ</t>
    </rPh>
    <rPh sb="101" eb="103">
      <t>ユウケイ</t>
    </rPh>
    <rPh sb="103" eb="105">
      <t>コテイ</t>
    </rPh>
    <rPh sb="105" eb="107">
      <t>シサン</t>
    </rPh>
    <rPh sb="107" eb="109">
      <t>ゲンカ</t>
    </rPh>
    <rPh sb="109" eb="111">
      <t>ショウキャク</t>
    </rPh>
    <rPh sb="111" eb="112">
      <t>リツ</t>
    </rPh>
    <rPh sb="113" eb="115">
      <t>テキセツ</t>
    </rPh>
    <rPh sb="119" eb="120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</si>
</sst>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0.66</c:v>
                </c:pt>
                <c:pt idx="3">
                  <c:v>0.84</c:v>
                </c:pt>
                <c:pt idx="4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A-4E33-996E-7759EB2EB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0.61</c:v>
                </c:pt>
                <c:pt idx="2">
                  <c:v>0.51</c:v>
                </c:pt>
                <c:pt idx="3">
                  <c:v>0.57999999999999996</c:v>
                </c:pt>
                <c:pt idx="4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A-4E33-996E-7759EB2EB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52.46</c:v>
                </c:pt>
                <c:pt idx="1">
                  <c:v>52.56</c:v>
                </c:pt>
                <c:pt idx="2">
                  <c:v>74.349999999999994</c:v>
                </c:pt>
                <c:pt idx="3">
                  <c:v>70.180000000000007</c:v>
                </c:pt>
                <c:pt idx="4">
                  <c:v>66.89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4-4742-A8D2-128300D13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59.01</c:v>
                </c:pt>
                <c:pt idx="2">
                  <c:v>60.03</c:v>
                </c:pt>
                <c:pt idx="3">
                  <c:v>59.74</c:v>
                </c:pt>
                <c:pt idx="4">
                  <c:v>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4-4742-A8D2-128300D13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87.42</c:v>
                </c:pt>
                <c:pt idx="1">
                  <c:v>86.3</c:v>
                </c:pt>
                <c:pt idx="2">
                  <c:v>87.53</c:v>
                </c:pt>
                <c:pt idx="3">
                  <c:v>89.49</c:v>
                </c:pt>
                <c:pt idx="4">
                  <c:v>89.75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E-4EE4-9F3E-98719F702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85.26</c:v>
                </c:pt>
                <c:pt idx="1">
                  <c:v>85.37</c:v>
                </c:pt>
                <c:pt idx="2">
                  <c:v>84.81</c:v>
                </c:pt>
                <c:pt idx="3">
                  <c:v>84.8</c:v>
                </c:pt>
                <c:pt idx="4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FE-4EE4-9F3E-98719F702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111.43</c:v>
                </c:pt>
                <c:pt idx="1">
                  <c:v>107.1</c:v>
                </c:pt>
                <c:pt idx="2">
                  <c:v>97.4</c:v>
                </c:pt>
                <c:pt idx="3">
                  <c:v>98.35</c:v>
                </c:pt>
                <c:pt idx="4">
                  <c:v>99.5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0-4A78-8E5A-A2E933CC2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109.64</c:v>
                </c:pt>
                <c:pt idx="1">
                  <c:v>110.95</c:v>
                </c:pt>
                <c:pt idx="2">
                  <c:v>110.68</c:v>
                </c:pt>
                <c:pt idx="3">
                  <c:v>110.66</c:v>
                </c:pt>
                <c:pt idx="4">
                  <c:v>109.01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B0-4A78-8E5A-A2E933CC2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49.54</c:v>
                </c:pt>
                <c:pt idx="1">
                  <c:v>48.09</c:v>
                </c:pt>
                <c:pt idx="2">
                  <c:v>47.44</c:v>
                </c:pt>
                <c:pt idx="3">
                  <c:v>48.72</c:v>
                </c:pt>
                <c:pt idx="4">
                  <c:v>49.61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0-4E37-A577-2F2BB1264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45.75</c:v>
                </c:pt>
                <c:pt idx="1">
                  <c:v>46.9</c:v>
                </c:pt>
                <c:pt idx="2">
                  <c:v>47.28</c:v>
                </c:pt>
                <c:pt idx="3">
                  <c:v>47.66</c:v>
                </c:pt>
                <c:pt idx="4">
                  <c:v>48.17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0-4E37-A577-2F2BB1264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10.4</c:v>
                </c:pt>
                <c:pt idx="1">
                  <c:v>16.57</c:v>
                </c:pt>
                <c:pt idx="2">
                  <c:v>8.98</c:v>
                </c:pt>
                <c:pt idx="3">
                  <c:v>4.96</c:v>
                </c:pt>
                <c:pt idx="4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8-4C38-AB5A-8EBFF16FF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10.54</c:v>
                </c:pt>
                <c:pt idx="1">
                  <c:v>12.03</c:v>
                </c:pt>
                <c:pt idx="2">
                  <c:v>12.19</c:v>
                </c:pt>
                <c:pt idx="3">
                  <c:v>15.1</c:v>
                </c:pt>
                <c:pt idx="4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8-4C38-AB5A-8EBFF16FF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4.54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3-4357-9A18-54D767F33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3.62</c:v>
                </c:pt>
                <c:pt idx="1">
                  <c:v>3.91</c:v>
                </c:pt>
                <c:pt idx="2">
                  <c:v>3.56</c:v>
                </c:pt>
                <c:pt idx="3">
                  <c:v>2.74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F3-4357-9A18-54D767F33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177.8</c:v>
                </c:pt>
                <c:pt idx="1">
                  <c:v>290.76</c:v>
                </c:pt>
                <c:pt idx="2">
                  <c:v>165.37</c:v>
                </c:pt>
                <c:pt idx="3">
                  <c:v>183.98</c:v>
                </c:pt>
                <c:pt idx="4">
                  <c:v>171.76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A-41AC-848B-D3A35CFC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371.31</c:v>
                </c:pt>
                <c:pt idx="1">
                  <c:v>377.63</c:v>
                </c:pt>
                <c:pt idx="2">
                  <c:v>357.34</c:v>
                </c:pt>
                <c:pt idx="3">
                  <c:v>366.03</c:v>
                </c:pt>
                <c:pt idx="4">
                  <c:v>365.18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9A-41AC-848B-D3A35CFC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402.32</c:v>
                </c:pt>
                <c:pt idx="1">
                  <c:v>408.29</c:v>
                </c:pt>
                <c:pt idx="2">
                  <c:v>856.22</c:v>
                </c:pt>
                <c:pt idx="3">
                  <c:v>817.87</c:v>
                </c:pt>
                <c:pt idx="4">
                  <c:v>814.07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A-458F-A61A-8D5FF9A6F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373.09</c:v>
                </c:pt>
                <c:pt idx="1">
                  <c:v>364.71</c:v>
                </c:pt>
                <c:pt idx="2">
                  <c:v>373.69</c:v>
                </c:pt>
                <c:pt idx="3">
                  <c:v>370.12</c:v>
                </c:pt>
                <c:pt idx="4">
                  <c:v>371.65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A-458F-A61A-8D5FF9A6F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106.36</c:v>
                </c:pt>
                <c:pt idx="1">
                  <c:v>100.8</c:v>
                </c:pt>
                <c:pt idx="2">
                  <c:v>79.12</c:v>
                </c:pt>
                <c:pt idx="3">
                  <c:v>84.01</c:v>
                </c:pt>
                <c:pt idx="4">
                  <c:v>87.3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3-4710-8755-48B326713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99.99</c:v>
                </c:pt>
                <c:pt idx="1">
                  <c:v>100.65</c:v>
                </c:pt>
                <c:pt idx="2">
                  <c:v>99.87</c:v>
                </c:pt>
                <c:pt idx="3">
                  <c:v>100.42</c:v>
                </c:pt>
                <c:pt idx="4">
                  <c:v>98.77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83-4710-8755-48B326713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145.80000000000001</c:v>
                </c:pt>
                <c:pt idx="1">
                  <c:v>156.9</c:v>
                </c:pt>
                <c:pt idx="2">
                  <c:v>211.62</c:v>
                </c:pt>
                <c:pt idx="3">
                  <c:v>216.34</c:v>
                </c:pt>
                <c:pt idx="4">
                  <c:v>222.95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8-4EF0-8B22-9B5CF2193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171.15</c:v>
                </c:pt>
                <c:pt idx="1">
                  <c:v>170.19</c:v>
                </c:pt>
                <c:pt idx="2">
                  <c:v>171.81</c:v>
                </c:pt>
                <c:pt idx="3">
                  <c:v>171.67</c:v>
                </c:pt>
                <c:pt idx="4">
                  <c:v>173.67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A8-4EF0-8B22-9B5CF2193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T16" zoomScaleNormal="100" workbookViewId="0">
      <selection activeCell="CC46" sqref="CC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島根県　安来市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A5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38354</v>
      </c>
      <c r="AM8" s="61"/>
      <c r="AN8" s="61"/>
      <c r="AO8" s="61"/>
      <c r="AP8" s="61"/>
      <c r="AQ8" s="61"/>
      <c r="AR8" s="61"/>
      <c r="AS8" s="61"/>
      <c r="AT8" s="52">
        <f>データ!$S$6</f>
        <v>420.93</v>
      </c>
      <c r="AU8" s="53"/>
      <c r="AV8" s="53"/>
      <c r="AW8" s="53"/>
      <c r="AX8" s="53"/>
      <c r="AY8" s="53"/>
      <c r="AZ8" s="53"/>
      <c r="BA8" s="53"/>
      <c r="BB8" s="54">
        <f>データ!$T$6</f>
        <v>91.12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46.98</v>
      </c>
      <c r="J10" s="53"/>
      <c r="K10" s="53"/>
      <c r="L10" s="53"/>
      <c r="M10" s="53"/>
      <c r="N10" s="53"/>
      <c r="O10" s="64"/>
      <c r="P10" s="54">
        <f>データ!$P$6</f>
        <v>98.67</v>
      </c>
      <c r="Q10" s="54"/>
      <c r="R10" s="54"/>
      <c r="S10" s="54"/>
      <c r="T10" s="54"/>
      <c r="U10" s="54"/>
      <c r="V10" s="54"/>
      <c r="W10" s="61">
        <f>データ!$Q$6</f>
        <v>3516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37644</v>
      </c>
      <c r="AM10" s="61"/>
      <c r="AN10" s="61"/>
      <c r="AO10" s="61"/>
      <c r="AP10" s="61"/>
      <c r="AQ10" s="61"/>
      <c r="AR10" s="61"/>
      <c r="AS10" s="61"/>
      <c r="AT10" s="52">
        <f>データ!$V$6</f>
        <v>259.75</v>
      </c>
      <c r="AU10" s="53"/>
      <c r="AV10" s="53"/>
      <c r="AW10" s="53"/>
      <c r="AX10" s="53"/>
      <c r="AY10" s="53"/>
      <c r="AZ10" s="53"/>
      <c r="BA10" s="53"/>
      <c r="BB10" s="54">
        <f>データ!$W$6</f>
        <v>144.91999999999999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111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110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GxzkuaXRWkYX6RPqzSh2yXGPtEpbagY9nwESL/z1zgthvN+nwTju6oxEmCf8Br2jtRPo7UDSHfr4i9sjuWhZVw==" saltValue="Og7CqQbbSj2r34sptByRb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27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53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54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55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56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57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58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59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60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61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62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63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2019</v>
      </c>
      <c r="C6" s="34">
        <f t="shared" ref="C6:W6" si="3">C7</f>
        <v>322067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島根県　安来市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46.98</v>
      </c>
      <c r="P6" s="35">
        <f t="shared" si="3"/>
        <v>98.67</v>
      </c>
      <c r="Q6" s="35">
        <f t="shared" si="3"/>
        <v>3516</v>
      </c>
      <c r="R6" s="35">
        <f t="shared" si="3"/>
        <v>38354</v>
      </c>
      <c r="S6" s="35">
        <f t="shared" si="3"/>
        <v>420.93</v>
      </c>
      <c r="T6" s="35">
        <f t="shared" si="3"/>
        <v>91.12</v>
      </c>
      <c r="U6" s="35">
        <f t="shared" si="3"/>
        <v>37644</v>
      </c>
      <c r="V6" s="35">
        <f t="shared" si="3"/>
        <v>259.75</v>
      </c>
      <c r="W6" s="35">
        <f t="shared" si="3"/>
        <v>144.91999999999999</v>
      </c>
      <c r="X6" s="36">
        <f>IF(X7="",NA(),X7)</f>
        <v>111.43</v>
      </c>
      <c r="Y6" s="36">
        <f t="shared" ref="Y6:AG6" si="4">IF(Y7="",NA(),Y7)</f>
        <v>107.1</v>
      </c>
      <c r="Z6" s="36">
        <f t="shared" si="4"/>
        <v>97.4</v>
      </c>
      <c r="AA6" s="36">
        <f t="shared" si="4"/>
        <v>98.35</v>
      </c>
      <c r="AB6" s="36">
        <f t="shared" si="4"/>
        <v>99.5</v>
      </c>
      <c r="AC6" s="36">
        <f t="shared" si="4"/>
        <v>109.64</v>
      </c>
      <c r="AD6" s="36">
        <f t="shared" si="4"/>
        <v>110.95</v>
      </c>
      <c r="AE6" s="36">
        <f t="shared" si="4"/>
        <v>110.68</v>
      </c>
      <c r="AF6" s="36">
        <f t="shared" si="4"/>
        <v>110.66</v>
      </c>
      <c r="AG6" s="36">
        <f t="shared" si="4"/>
        <v>109.01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6">
        <f t="shared" si="5"/>
        <v>4.54</v>
      </c>
      <c r="AM6" s="35">
        <f t="shared" si="5"/>
        <v>0</v>
      </c>
      <c r="AN6" s="36">
        <f t="shared" si="5"/>
        <v>3.62</v>
      </c>
      <c r="AO6" s="36">
        <f t="shared" si="5"/>
        <v>3.91</v>
      </c>
      <c r="AP6" s="36">
        <f t="shared" si="5"/>
        <v>3.56</v>
      </c>
      <c r="AQ6" s="36">
        <f t="shared" si="5"/>
        <v>2.74</v>
      </c>
      <c r="AR6" s="36">
        <f t="shared" si="5"/>
        <v>3.7</v>
      </c>
      <c r="AS6" s="35" t="str">
        <f>IF(AS7="","",IF(AS7="-","【-】","【"&amp;SUBSTITUTE(TEXT(AS7,"#,##0.00"),"-","△")&amp;"】"))</f>
        <v>【1.08】</v>
      </c>
      <c r="AT6" s="36">
        <f>IF(AT7="",NA(),AT7)</f>
        <v>177.8</v>
      </c>
      <c r="AU6" s="36">
        <f t="shared" ref="AU6:BC6" si="6">IF(AU7="",NA(),AU7)</f>
        <v>290.76</v>
      </c>
      <c r="AV6" s="36">
        <f t="shared" si="6"/>
        <v>165.37</v>
      </c>
      <c r="AW6" s="36">
        <f t="shared" si="6"/>
        <v>183.98</v>
      </c>
      <c r="AX6" s="36">
        <f t="shared" si="6"/>
        <v>171.76</v>
      </c>
      <c r="AY6" s="36">
        <f t="shared" si="6"/>
        <v>371.31</v>
      </c>
      <c r="AZ6" s="36">
        <f t="shared" si="6"/>
        <v>377.63</v>
      </c>
      <c r="BA6" s="36">
        <f t="shared" si="6"/>
        <v>357.34</v>
      </c>
      <c r="BB6" s="36">
        <f t="shared" si="6"/>
        <v>366.03</v>
      </c>
      <c r="BC6" s="36">
        <f t="shared" si="6"/>
        <v>365.18</v>
      </c>
      <c r="BD6" s="35" t="str">
        <f>IF(BD7="","",IF(BD7="-","【-】","【"&amp;SUBSTITUTE(TEXT(BD7,"#,##0.00"),"-","△")&amp;"】"))</f>
        <v>【264.97】</v>
      </c>
      <c r="BE6" s="36">
        <f>IF(BE7="",NA(),BE7)</f>
        <v>402.32</v>
      </c>
      <c r="BF6" s="36">
        <f t="shared" ref="BF6:BN6" si="7">IF(BF7="",NA(),BF7)</f>
        <v>408.29</v>
      </c>
      <c r="BG6" s="36">
        <f t="shared" si="7"/>
        <v>856.22</v>
      </c>
      <c r="BH6" s="36">
        <f t="shared" si="7"/>
        <v>817.87</v>
      </c>
      <c r="BI6" s="36">
        <f t="shared" si="7"/>
        <v>814.07</v>
      </c>
      <c r="BJ6" s="36">
        <f t="shared" si="7"/>
        <v>373.09</v>
      </c>
      <c r="BK6" s="36">
        <f t="shared" si="7"/>
        <v>364.71</v>
      </c>
      <c r="BL6" s="36">
        <f t="shared" si="7"/>
        <v>373.69</v>
      </c>
      <c r="BM6" s="36">
        <f t="shared" si="7"/>
        <v>370.12</v>
      </c>
      <c r="BN6" s="36">
        <f t="shared" si="7"/>
        <v>371.65</v>
      </c>
      <c r="BO6" s="35" t="str">
        <f>IF(BO7="","",IF(BO7="-","【-】","【"&amp;SUBSTITUTE(TEXT(BO7,"#,##0.00"),"-","△")&amp;"】"))</f>
        <v>【266.61】</v>
      </c>
      <c r="BP6" s="36">
        <f>IF(BP7="",NA(),BP7)</f>
        <v>106.36</v>
      </c>
      <c r="BQ6" s="36">
        <f t="shared" ref="BQ6:BY6" si="8">IF(BQ7="",NA(),BQ7)</f>
        <v>100.8</v>
      </c>
      <c r="BR6" s="36">
        <f t="shared" si="8"/>
        <v>79.12</v>
      </c>
      <c r="BS6" s="36">
        <f t="shared" si="8"/>
        <v>84.01</v>
      </c>
      <c r="BT6" s="36">
        <f t="shared" si="8"/>
        <v>87.3</v>
      </c>
      <c r="BU6" s="36">
        <f t="shared" si="8"/>
        <v>99.99</v>
      </c>
      <c r="BV6" s="36">
        <f t="shared" si="8"/>
        <v>100.65</v>
      </c>
      <c r="BW6" s="36">
        <f t="shared" si="8"/>
        <v>99.87</v>
      </c>
      <c r="BX6" s="36">
        <f t="shared" si="8"/>
        <v>100.42</v>
      </c>
      <c r="BY6" s="36">
        <f t="shared" si="8"/>
        <v>98.77</v>
      </c>
      <c r="BZ6" s="35" t="str">
        <f>IF(BZ7="","",IF(BZ7="-","【-】","【"&amp;SUBSTITUTE(TEXT(BZ7,"#,##0.00"),"-","△")&amp;"】"))</f>
        <v>【103.24】</v>
      </c>
      <c r="CA6" s="36">
        <f>IF(CA7="",NA(),CA7)</f>
        <v>145.80000000000001</v>
      </c>
      <c r="CB6" s="36">
        <f t="shared" ref="CB6:CJ6" si="9">IF(CB7="",NA(),CB7)</f>
        <v>156.9</v>
      </c>
      <c r="CC6" s="36">
        <f t="shared" si="9"/>
        <v>211.62</v>
      </c>
      <c r="CD6" s="36">
        <f t="shared" si="9"/>
        <v>216.34</v>
      </c>
      <c r="CE6" s="36">
        <f t="shared" si="9"/>
        <v>222.95</v>
      </c>
      <c r="CF6" s="36">
        <f t="shared" si="9"/>
        <v>171.15</v>
      </c>
      <c r="CG6" s="36">
        <f t="shared" si="9"/>
        <v>170.19</v>
      </c>
      <c r="CH6" s="36">
        <f t="shared" si="9"/>
        <v>171.81</v>
      </c>
      <c r="CI6" s="36">
        <f t="shared" si="9"/>
        <v>171.67</v>
      </c>
      <c r="CJ6" s="36">
        <f t="shared" si="9"/>
        <v>173.67</v>
      </c>
      <c r="CK6" s="35" t="str">
        <f>IF(CK7="","",IF(CK7="-","【-】","【"&amp;SUBSTITUTE(TEXT(CK7,"#,##0.00"),"-","△")&amp;"】"))</f>
        <v>【168.38】</v>
      </c>
      <c r="CL6" s="36">
        <f>IF(CL7="",NA(),CL7)</f>
        <v>52.46</v>
      </c>
      <c r="CM6" s="36">
        <f t="shared" ref="CM6:CU6" si="10">IF(CM7="",NA(),CM7)</f>
        <v>52.56</v>
      </c>
      <c r="CN6" s="36">
        <f t="shared" si="10"/>
        <v>74.349999999999994</v>
      </c>
      <c r="CO6" s="36">
        <f t="shared" si="10"/>
        <v>70.180000000000007</v>
      </c>
      <c r="CP6" s="36">
        <f t="shared" si="10"/>
        <v>66.89</v>
      </c>
      <c r="CQ6" s="36">
        <f t="shared" si="10"/>
        <v>58.53</v>
      </c>
      <c r="CR6" s="36">
        <f t="shared" si="10"/>
        <v>59.01</v>
      </c>
      <c r="CS6" s="36">
        <f t="shared" si="10"/>
        <v>60.03</v>
      </c>
      <c r="CT6" s="36">
        <f t="shared" si="10"/>
        <v>59.74</v>
      </c>
      <c r="CU6" s="36">
        <f t="shared" si="10"/>
        <v>59.67</v>
      </c>
      <c r="CV6" s="35" t="str">
        <f>IF(CV7="","",IF(CV7="-","【-】","【"&amp;SUBSTITUTE(TEXT(CV7,"#,##0.00"),"-","△")&amp;"】"))</f>
        <v>【60.00】</v>
      </c>
      <c r="CW6" s="36">
        <f>IF(CW7="",NA(),CW7)</f>
        <v>87.42</v>
      </c>
      <c r="CX6" s="36">
        <f t="shared" ref="CX6:DF6" si="11">IF(CX7="",NA(),CX7)</f>
        <v>86.3</v>
      </c>
      <c r="CY6" s="36">
        <f t="shared" si="11"/>
        <v>87.53</v>
      </c>
      <c r="CZ6" s="36">
        <f t="shared" si="11"/>
        <v>89.49</v>
      </c>
      <c r="DA6" s="36">
        <f t="shared" si="11"/>
        <v>89.75</v>
      </c>
      <c r="DB6" s="36">
        <f t="shared" si="11"/>
        <v>85.26</v>
      </c>
      <c r="DC6" s="36">
        <f t="shared" si="11"/>
        <v>85.37</v>
      </c>
      <c r="DD6" s="36">
        <f t="shared" si="11"/>
        <v>84.81</v>
      </c>
      <c r="DE6" s="36">
        <f t="shared" si="11"/>
        <v>84.8</v>
      </c>
      <c r="DF6" s="36">
        <f t="shared" si="11"/>
        <v>84.6</v>
      </c>
      <c r="DG6" s="35" t="str">
        <f>IF(DG7="","",IF(DG7="-","【-】","【"&amp;SUBSTITUTE(TEXT(DG7,"#,##0.00"),"-","△")&amp;"】"))</f>
        <v>【89.80】</v>
      </c>
      <c r="DH6" s="36">
        <f>IF(DH7="",NA(),DH7)</f>
        <v>49.54</v>
      </c>
      <c r="DI6" s="36">
        <f t="shared" ref="DI6:DQ6" si="12">IF(DI7="",NA(),DI7)</f>
        <v>48.09</v>
      </c>
      <c r="DJ6" s="36">
        <f t="shared" si="12"/>
        <v>47.44</v>
      </c>
      <c r="DK6" s="36">
        <f t="shared" si="12"/>
        <v>48.72</v>
      </c>
      <c r="DL6" s="36">
        <f t="shared" si="12"/>
        <v>49.61</v>
      </c>
      <c r="DM6" s="36">
        <f t="shared" si="12"/>
        <v>45.75</v>
      </c>
      <c r="DN6" s="36">
        <f t="shared" si="12"/>
        <v>46.9</v>
      </c>
      <c r="DO6" s="36">
        <f t="shared" si="12"/>
        <v>47.28</v>
      </c>
      <c r="DP6" s="36">
        <f t="shared" si="12"/>
        <v>47.66</v>
      </c>
      <c r="DQ6" s="36">
        <f t="shared" si="12"/>
        <v>48.17</v>
      </c>
      <c r="DR6" s="35" t="str">
        <f>IF(DR7="","",IF(DR7="-","【-】","【"&amp;SUBSTITUTE(TEXT(DR7,"#,##0.00"),"-","△")&amp;"】"))</f>
        <v>【49.59】</v>
      </c>
      <c r="DS6" s="36">
        <f>IF(DS7="",NA(),DS7)</f>
        <v>10.4</v>
      </c>
      <c r="DT6" s="36">
        <f t="shared" ref="DT6:EB6" si="13">IF(DT7="",NA(),DT7)</f>
        <v>16.57</v>
      </c>
      <c r="DU6" s="36">
        <f t="shared" si="13"/>
        <v>8.98</v>
      </c>
      <c r="DV6" s="36">
        <f t="shared" si="13"/>
        <v>4.96</v>
      </c>
      <c r="DW6" s="36">
        <f t="shared" si="13"/>
        <v>4.53</v>
      </c>
      <c r="DX6" s="36">
        <f t="shared" si="13"/>
        <v>10.54</v>
      </c>
      <c r="DY6" s="36">
        <f t="shared" si="13"/>
        <v>12.03</v>
      </c>
      <c r="DZ6" s="36">
        <f t="shared" si="13"/>
        <v>12.19</v>
      </c>
      <c r="EA6" s="36">
        <f t="shared" si="13"/>
        <v>15.1</v>
      </c>
      <c r="EB6" s="36">
        <f t="shared" si="13"/>
        <v>17.12</v>
      </c>
      <c r="EC6" s="35" t="str">
        <f>IF(EC7="","",IF(EC7="-","【-】","【"&amp;SUBSTITUTE(TEXT(EC7,"#,##0.00"),"-","△")&amp;"】"))</f>
        <v>【19.44】</v>
      </c>
      <c r="ED6" s="36">
        <f>IF(ED7="",NA(),ED7)</f>
        <v>0.5</v>
      </c>
      <c r="EE6" s="36">
        <f t="shared" ref="EE6:EM6" si="14">IF(EE7="",NA(),EE7)</f>
        <v>0.5</v>
      </c>
      <c r="EF6" s="36">
        <f t="shared" si="14"/>
        <v>0.66</v>
      </c>
      <c r="EG6" s="36">
        <f t="shared" si="14"/>
        <v>0.84</v>
      </c>
      <c r="EH6" s="36">
        <f t="shared" si="14"/>
        <v>0.86</v>
      </c>
      <c r="EI6" s="36">
        <f t="shared" si="14"/>
        <v>0.56000000000000005</v>
      </c>
      <c r="EJ6" s="36">
        <f t="shared" si="14"/>
        <v>0.61</v>
      </c>
      <c r="EK6" s="36">
        <f t="shared" si="14"/>
        <v>0.51</v>
      </c>
      <c r="EL6" s="36">
        <f t="shared" si="14"/>
        <v>0.57999999999999996</v>
      </c>
      <c r="EM6" s="36">
        <f t="shared" si="14"/>
        <v>0.54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322067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46.98</v>
      </c>
      <c r="P7" s="39">
        <v>98.67</v>
      </c>
      <c r="Q7" s="39">
        <v>3516</v>
      </c>
      <c r="R7" s="39">
        <v>38354</v>
      </c>
      <c r="S7" s="39">
        <v>420.93</v>
      </c>
      <c r="T7" s="39">
        <v>91.12</v>
      </c>
      <c r="U7" s="39">
        <v>37644</v>
      </c>
      <c r="V7" s="39">
        <v>259.75</v>
      </c>
      <c r="W7" s="39">
        <v>144.91999999999999</v>
      </c>
      <c r="X7" s="39">
        <v>111.43</v>
      </c>
      <c r="Y7" s="39">
        <v>107.1</v>
      </c>
      <c r="Z7" s="39">
        <v>97.4</v>
      </c>
      <c r="AA7" s="39">
        <v>98.35</v>
      </c>
      <c r="AB7" s="39">
        <v>99.5</v>
      </c>
      <c r="AC7" s="39">
        <v>109.64</v>
      </c>
      <c r="AD7" s="39">
        <v>110.95</v>
      </c>
      <c r="AE7" s="39">
        <v>110.68</v>
      </c>
      <c r="AF7" s="39">
        <v>110.66</v>
      </c>
      <c r="AG7" s="39">
        <v>109.01</v>
      </c>
      <c r="AH7" s="39">
        <v>112.01</v>
      </c>
      <c r="AI7" s="39">
        <v>0</v>
      </c>
      <c r="AJ7" s="39">
        <v>0</v>
      </c>
      <c r="AK7" s="39">
        <v>0</v>
      </c>
      <c r="AL7" s="39">
        <v>4.54</v>
      </c>
      <c r="AM7" s="39">
        <v>0</v>
      </c>
      <c r="AN7" s="39">
        <v>3.62</v>
      </c>
      <c r="AO7" s="39">
        <v>3.91</v>
      </c>
      <c r="AP7" s="39">
        <v>3.56</v>
      </c>
      <c r="AQ7" s="39">
        <v>2.74</v>
      </c>
      <c r="AR7" s="39">
        <v>3.7</v>
      </c>
      <c r="AS7" s="39">
        <v>1.08</v>
      </c>
      <c r="AT7" s="39">
        <v>177.8</v>
      </c>
      <c r="AU7" s="39">
        <v>290.76</v>
      </c>
      <c r="AV7" s="39">
        <v>165.37</v>
      </c>
      <c r="AW7" s="39">
        <v>183.98</v>
      </c>
      <c r="AX7" s="39">
        <v>171.76</v>
      </c>
      <c r="AY7" s="39">
        <v>371.31</v>
      </c>
      <c r="AZ7" s="39">
        <v>377.63</v>
      </c>
      <c r="BA7" s="39">
        <v>357.34</v>
      </c>
      <c r="BB7" s="39">
        <v>366.03</v>
      </c>
      <c r="BC7" s="39">
        <v>365.18</v>
      </c>
      <c r="BD7" s="39">
        <v>264.97000000000003</v>
      </c>
      <c r="BE7" s="39">
        <v>402.32</v>
      </c>
      <c r="BF7" s="39">
        <v>408.29</v>
      </c>
      <c r="BG7" s="39">
        <v>856.22</v>
      </c>
      <c r="BH7" s="39">
        <v>817.87</v>
      </c>
      <c r="BI7" s="39">
        <v>814.07</v>
      </c>
      <c r="BJ7" s="39">
        <v>373.09</v>
      </c>
      <c r="BK7" s="39">
        <v>364.71</v>
      </c>
      <c r="BL7" s="39">
        <v>373.69</v>
      </c>
      <c r="BM7" s="39">
        <v>370.12</v>
      </c>
      <c r="BN7" s="39">
        <v>371.65</v>
      </c>
      <c r="BO7" s="39">
        <v>266.61</v>
      </c>
      <c r="BP7" s="39">
        <v>106.36</v>
      </c>
      <c r="BQ7" s="39">
        <v>100.8</v>
      </c>
      <c r="BR7" s="39">
        <v>79.12</v>
      </c>
      <c r="BS7" s="39">
        <v>84.01</v>
      </c>
      <c r="BT7" s="39">
        <v>87.3</v>
      </c>
      <c r="BU7" s="39">
        <v>99.99</v>
      </c>
      <c r="BV7" s="39">
        <v>100.65</v>
      </c>
      <c r="BW7" s="39">
        <v>99.87</v>
      </c>
      <c r="BX7" s="39">
        <v>100.42</v>
      </c>
      <c r="BY7" s="39">
        <v>98.77</v>
      </c>
      <c r="BZ7" s="39">
        <v>103.24</v>
      </c>
      <c r="CA7" s="39">
        <v>145.80000000000001</v>
      </c>
      <c r="CB7" s="39">
        <v>156.9</v>
      </c>
      <c r="CC7" s="39">
        <v>211.62</v>
      </c>
      <c r="CD7" s="39">
        <v>216.34</v>
      </c>
      <c r="CE7" s="39">
        <v>222.95</v>
      </c>
      <c r="CF7" s="39">
        <v>171.15</v>
      </c>
      <c r="CG7" s="39">
        <v>170.19</v>
      </c>
      <c r="CH7" s="39">
        <v>171.81</v>
      </c>
      <c r="CI7" s="39">
        <v>171.67</v>
      </c>
      <c r="CJ7" s="39">
        <v>173.67</v>
      </c>
      <c r="CK7" s="39">
        <v>168.38</v>
      </c>
      <c r="CL7" s="39">
        <v>52.46</v>
      </c>
      <c r="CM7" s="39">
        <v>52.56</v>
      </c>
      <c r="CN7" s="39">
        <v>74.349999999999994</v>
      </c>
      <c r="CO7" s="39">
        <v>70.180000000000007</v>
      </c>
      <c r="CP7" s="39">
        <v>66.89</v>
      </c>
      <c r="CQ7" s="39">
        <v>58.53</v>
      </c>
      <c r="CR7" s="39">
        <v>59.01</v>
      </c>
      <c r="CS7" s="39">
        <v>60.03</v>
      </c>
      <c r="CT7" s="39">
        <v>59.74</v>
      </c>
      <c r="CU7" s="39">
        <v>59.67</v>
      </c>
      <c r="CV7" s="39">
        <v>60</v>
      </c>
      <c r="CW7" s="39">
        <v>87.42</v>
      </c>
      <c r="CX7" s="39">
        <v>86.3</v>
      </c>
      <c r="CY7" s="39">
        <v>87.53</v>
      </c>
      <c r="CZ7" s="39">
        <v>89.49</v>
      </c>
      <c r="DA7" s="39">
        <v>89.75</v>
      </c>
      <c r="DB7" s="39">
        <v>85.26</v>
      </c>
      <c r="DC7" s="39">
        <v>85.37</v>
      </c>
      <c r="DD7" s="39">
        <v>84.81</v>
      </c>
      <c r="DE7" s="39">
        <v>84.8</v>
      </c>
      <c r="DF7" s="39">
        <v>84.6</v>
      </c>
      <c r="DG7" s="39">
        <v>89.8</v>
      </c>
      <c r="DH7" s="39">
        <v>49.54</v>
      </c>
      <c r="DI7" s="39">
        <v>48.09</v>
      </c>
      <c r="DJ7" s="39">
        <v>47.44</v>
      </c>
      <c r="DK7" s="39">
        <v>48.72</v>
      </c>
      <c r="DL7" s="39">
        <v>49.61</v>
      </c>
      <c r="DM7" s="39">
        <v>45.75</v>
      </c>
      <c r="DN7" s="39">
        <v>46.9</v>
      </c>
      <c r="DO7" s="39">
        <v>47.28</v>
      </c>
      <c r="DP7" s="39">
        <v>47.66</v>
      </c>
      <c r="DQ7" s="39">
        <v>48.17</v>
      </c>
      <c r="DR7" s="39">
        <v>49.59</v>
      </c>
      <c r="DS7" s="39">
        <v>10.4</v>
      </c>
      <c r="DT7" s="39">
        <v>16.57</v>
      </c>
      <c r="DU7" s="39">
        <v>8.98</v>
      </c>
      <c r="DV7" s="39">
        <v>4.96</v>
      </c>
      <c r="DW7" s="39">
        <v>4.53</v>
      </c>
      <c r="DX7" s="39">
        <v>10.54</v>
      </c>
      <c r="DY7" s="39">
        <v>12.03</v>
      </c>
      <c r="DZ7" s="39">
        <v>12.19</v>
      </c>
      <c r="EA7" s="39">
        <v>15.1</v>
      </c>
      <c r="EB7" s="39">
        <v>17.12</v>
      </c>
      <c r="EC7" s="39">
        <v>19.440000000000001</v>
      </c>
      <c r="ED7" s="39">
        <v>0.5</v>
      </c>
      <c r="EE7" s="39">
        <v>0.5</v>
      </c>
      <c r="EF7" s="39">
        <v>0.66</v>
      </c>
      <c r="EG7" s="39">
        <v>0.84</v>
      </c>
      <c r="EH7" s="39">
        <v>0.86</v>
      </c>
      <c r="EI7" s="39">
        <v>0.56000000000000005</v>
      </c>
      <c r="EJ7" s="39">
        <v>0.61</v>
      </c>
      <c r="EK7" s="39">
        <v>0.51</v>
      </c>
      <c r="EL7" s="39">
        <v>0.57999999999999996</v>
      </c>
      <c r="EM7" s="39">
        <v>0.54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 x14ac:dyDescent="0.15">
      <c r="B13" t="s">
        <v>106</v>
      </c>
      <c r="C13" t="s">
        <v>107</v>
      </c>
      <c r="D13" t="s">
        <v>107</v>
      </c>
      <c r="E13" t="s">
        <v>106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2021-01-20T23:48:21Z</cp:lastPrinted>
  <dcterms:created xsi:type="dcterms:W3CDTF">2020-12-04T02:13:05Z</dcterms:created>
  <dcterms:modified xsi:type="dcterms:W3CDTF">2021-02-10T05:06:31Z</dcterms:modified>
  <cp:category/>
</cp:coreProperties>
</file>