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Y:\01大田市役所\05上下水道部\管理課\000 経営戦略\05 経営比較分析表（総務省⇔県⇔市 HP等公表資料）\令和02年度（令和元年度決算値）\02経営比較分析表分析欄作成\02下水（公共・特環）\"/>
    </mc:Choice>
  </mc:AlternateContent>
  <xr:revisionPtr revIDLastSave="0" documentId="13_ncr:1_{85978817-5B2D-431B-83C5-E3ADA5E04E53}" xr6:coauthVersionLast="43" xr6:coauthVersionMax="43" xr10:uidLastSave="{00000000-0000-0000-0000-000000000000}"/>
  <workbookProtection workbookAlgorithmName="SHA-512" workbookHashValue="jIyUhJWsN3ZohMCP5Crj7rJDMLmE9BJBOXT6+GaEzM6ofy6a/tTIbUEt0Msa1hiR+9kzumqU6wlkkB4ApQNlnw==" workbookSaltValue="1fO99VtSqEgLoDOwmAKYUw=="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T6" i="5"/>
  <c r="AT8" i="4" s="1"/>
  <c r="S6" i="5"/>
  <c r="AL8" i="4" s="1"/>
  <c r="R6" i="5"/>
  <c r="AD10" i="4" s="1"/>
  <c r="Q6" i="5"/>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W10" i="4"/>
  <c r="BB8" i="4"/>
  <c r="I8" i="4"/>
</calcChain>
</file>

<file path=xl/sharedStrings.xml><?xml version="1.0" encoding="utf-8"?>
<sst xmlns="http://schemas.openxmlformats.org/spreadsheetml/2006/main" count="236" uniqueCount="122">
  <si>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</si>
  <si>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</si>
  <si>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</si>
  <si>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</si>
  <si>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</si>
  <si>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</si>
  <si>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</si>
  <si>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</si>
  <si>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</si>
  <si>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</si>
  <si>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</si>
  <si>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</si>
  <si>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</si>
  <si>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</si>
  <si>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</si>
  <si>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</si>
  <si>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</si>
  <si>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</si>
  <si>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</si>
  <si>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</si>
  <si>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</si>
  <si>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</si>
  <si>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</si>
  <si>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</si>
  <si>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</si>
  <si>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</si>
  <si>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</si>
  <si>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</si>
  <si>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</si>
  <si>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</si>
  <si>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</si>
  <si>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</si>
  <si>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</si>
  <si>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</si>
  <si>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</si>
  <si>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</si>
  <si>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</si>
  <si>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</si>
  <si>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</si>
  <si>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</si>
  <si>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</si>
  <si>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</si>
  <si>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</si>
  <si>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</si>
  <si>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</si>
  <si>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</si>
  <si>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</si>
  <si>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</si>
  <si>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</si>
  <si>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</si>
  <si>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</si>
  <si>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</si>
  <si>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</si>
  <si>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</si>
  <si>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</si>
  <si>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</si>
  <si>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</si>
  <si>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</si>
  <si>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</si>
  <si>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</si>
  <si>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</si>
  <si>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</si>
  <si>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</si>
  <si>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</si>
  <si>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</si>
  <si>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</si>
  <si>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</si>
  <si>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</si>
  <si>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</si>
  <si>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</si>
  <si>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</si>
  <si>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</si>
  <si>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</si>
  <si>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</si>
  <si>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</si>
  <si>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</si>
  <si>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</si>
  <si>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</si>
  <si>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</si>
  <si>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</si>
  <si>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</si>
  <si>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</si>
  <si>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</si>
  <si>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</si>
  <si>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</si>
  <si>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</si>
  <si>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</si>
  <si>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</si>
  <si>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</si>
  <si>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</si>
  <si>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</si>
  <si>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</si>
  <si>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</si>
  <si>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</si>
  <si>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</si>
  <si>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</si>
  <si>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</si>
  <si>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</si>
  <si>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</si>
  <si>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大田市</t>
  </si>
  <si>
    <t>法非適用</t>
  </si>
  <si>
    <t>下水道事業</t>
  </si>
  <si>
    <t>公共下水道</t>
  </si>
  <si>
    <t>Cd3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</si>
  <si>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</si>
  <si>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</si>
  <si>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</si>
  <si>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</si>
  <si>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</si>
  <si>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</si>
  <si>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</si>
  <si>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</si>
  <si>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</si>
  <si>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</si>
  <si>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</si>
  <si>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</si>
  <si>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</si>
  <si>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</si>
  <si>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</si>
  <si>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③管渠改善率
　令和元年度末現在、供用開始から10年を経過している。現在のところ、法定耐用年数50年を経過した管渠はないため、更新の必要性は低い。</t>
    <rPh sb="8" eb="10">
      <t>レイワ</t>
    </rPh>
    <rPh sb="10" eb="11">
      <t>ガン</t>
    </rPh>
    <phoneticPr fontId="4"/>
  </si>
  <si>
    <t>　当市の公共下水道事業は、供用開始後10年を経過したが、現在も第2次整備計画期間の最中であるため、施設利用率や水洗化率は類似団体平均を下回っている。
　収益的収支比率や企業債残高対事業費規模比率の数値が類似団体平均を上回っているが、これは一般会計からの繰入金に依存した結果である。令和2年度から地方公営企業法による会計処理に移行しており、接続率の向上や経費節減など、経営基盤の強化に努めていく必要がある。</t>
    <rPh sb="157" eb="159">
      <t>カイケイ</t>
    </rPh>
    <rPh sb="159" eb="161">
      <t>ショリ</t>
    </rPh>
    <rPh sb="162" eb="164">
      <t>イコウ</t>
    </rPh>
    <phoneticPr fontId="4"/>
  </si>
  <si>
    <t>①収益的収支比率
　営業外収益である一般会計からの繰入金について、平成29年度からの収益的収支に係る配分の見直しにより、繰入増としたことから、ほぼ100％となっている。
④企業債残高対事業規模比率
　平成29年度から企業債残高のうち一般会計が負担すべき額の算定方法を見直したことより、繰入増としたことから数値が大幅に改善している。
⑤経費回収率
　平成29年度以降、維持管理費が増加しており、回収率は低下傾向にある。
⑥汚水処理原価
　令和元年度は公営企業会計への移行による事務処理により、維持管理費が減少したため、原価が低下している。
⑦施設利用率
　下水道への接続人口の増加に伴い処理水量が増加しているため、利用率は上昇傾向にある。
⑧水洗化率
　下水道への接続人口の増加に伴い水洗化率は上昇傾向となっているが、高齢化の影響等もあり類似団体平均を下回っている。</t>
    <rPh sb="191" eb="193">
      <t>ゾウカ</t>
    </rPh>
    <rPh sb="204" eb="206">
      <t>ケイコウ</t>
    </rPh>
    <rPh sb="224" eb="226">
      <t>レイワ</t>
    </rPh>
    <rPh sb="226" eb="228">
      <t>ガンネン</t>
    </rPh>
    <rPh sb="228" eb="229">
      <t>ド</t>
    </rPh>
    <rPh sb="230" eb="232">
      <t>コウエイ</t>
    </rPh>
    <rPh sb="232" eb="234">
      <t>キギョウ</t>
    </rPh>
    <rPh sb="234" eb="236">
      <t>カイケイ</t>
    </rPh>
    <rPh sb="238" eb="240">
      <t>イコウ</t>
    </rPh>
    <rPh sb="251" eb="253">
      <t>イジ</t>
    </rPh>
    <rPh sb="267" eb="269">
      <t>テイカ</t>
    </rPh>
    <rPh sb="316" eb="318">
      <t>ケイコウ</t>
    </rPh>
    <rPh sb="353" eb="355">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</si>
</sst>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24C-4E36-B664-A22673EACFE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c:v>
                </c:pt>
                <c:pt idx="1">
                  <c:v>0.19</c:v>
                </c:pt>
                <c:pt idx="2">
                  <c:v>7.0000000000000007E-2</c:v>
                </c:pt>
                <c:pt idx="3">
                  <c:v>0.56999999999999995</c:v>
                </c:pt>
                <c:pt idx="4" formatCode="#,##0.00;&quot;△&quot;#,##0.00">
                  <c:v>0</c:v>
                </c:pt>
              </c:numCache>
            </c:numRef>
          </c:val>
          <c:smooth val="0"/>
          <c:extLst>
            <c:ext xmlns:c16="http://schemas.microsoft.com/office/drawing/2014/chart" uri="{C3380CC4-5D6E-409C-BE32-E72D297353CC}">
              <c16:uniqueId val="{00000001-424C-4E36-B664-A22673EACFE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19.440000000000001</c:v>
                </c:pt>
                <c:pt idx="1">
                  <c:v>24.84</c:v>
                </c:pt>
                <c:pt idx="2">
                  <c:v>27.77</c:v>
                </c:pt>
                <c:pt idx="3">
                  <c:v>31.21</c:v>
                </c:pt>
                <c:pt idx="4">
                  <c:v>33.950000000000003</c:v>
                </c:pt>
              </c:numCache>
            </c:numRef>
          </c:val>
          <c:extLst>
            <c:ext xmlns:c16="http://schemas.microsoft.com/office/drawing/2014/chart" uri="{C3380CC4-5D6E-409C-BE32-E72D297353CC}">
              <c16:uniqueId val="{00000000-8BE6-4C49-BAEE-67C00EAD4DE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39.869999999999997</c:v>
                </c:pt>
                <c:pt idx="1">
                  <c:v>41.28</c:v>
                </c:pt>
                <c:pt idx="2">
                  <c:v>41.45</c:v>
                </c:pt>
                <c:pt idx="3">
                  <c:v>36.97</c:v>
                </c:pt>
                <c:pt idx="4">
                  <c:v>39.51</c:v>
                </c:pt>
              </c:numCache>
            </c:numRef>
          </c:val>
          <c:smooth val="0"/>
          <c:extLst>
            <c:ext xmlns:c16="http://schemas.microsoft.com/office/drawing/2014/chart" uri="{C3380CC4-5D6E-409C-BE32-E72D297353CC}">
              <c16:uniqueId val="{00000001-8BE6-4C49-BAEE-67C00EAD4DE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47.18</c:v>
                </c:pt>
                <c:pt idx="1">
                  <c:v>50.2</c:v>
                </c:pt>
                <c:pt idx="2">
                  <c:v>53.14</c:v>
                </c:pt>
                <c:pt idx="3">
                  <c:v>54.91</c:v>
                </c:pt>
                <c:pt idx="4">
                  <c:v>52.56</c:v>
                </c:pt>
              </c:numCache>
            </c:numRef>
          </c:val>
          <c:extLst>
            <c:ext xmlns:c16="http://schemas.microsoft.com/office/drawing/2014/chart" uri="{C3380CC4-5D6E-409C-BE32-E72D297353CC}">
              <c16:uniqueId val="{00000000-4DA1-4AEE-9A56-1598A7AD4E7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61.37</c:v>
                </c:pt>
                <c:pt idx="1">
                  <c:v>61.3</c:v>
                </c:pt>
                <c:pt idx="2">
                  <c:v>64.510000000000005</c:v>
                </c:pt>
                <c:pt idx="3">
                  <c:v>67.12</c:v>
                </c:pt>
                <c:pt idx="4">
                  <c:v>61.03</c:v>
                </c:pt>
              </c:numCache>
            </c:numRef>
          </c:val>
          <c:smooth val="0"/>
          <c:extLst>
            <c:ext xmlns:c16="http://schemas.microsoft.com/office/drawing/2014/chart" uri="{C3380CC4-5D6E-409C-BE32-E72D297353CC}">
              <c16:uniqueId val="{00000001-4DA1-4AEE-9A56-1598A7AD4E7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74.28</c:v>
                </c:pt>
                <c:pt idx="1">
                  <c:v>72.86</c:v>
                </c:pt>
                <c:pt idx="2">
                  <c:v>99.95</c:v>
                </c:pt>
                <c:pt idx="3">
                  <c:v>100.17</c:v>
                </c:pt>
                <c:pt idx="4">
                  <c:v>101.88</c:v>
                </c:pt>
              </c:numCache>
            </c:numRef>
          </c:val>
          <c:extLst>
            <c:ext xmlns:c16="http://schemas.microsoft.com/office/drawing/2014/chart" uri="{C3380CC4-5D6E-409C-BE32-E72D297353CC}">
              <c16:uniqueId val="{00000000-70D8-46D3-93D2-250A9EEAAC7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D8-46D3-93D2-250A9EEAAC7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E8-42A5-A0C1-18D25A66C94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E8-42A5-A0C1-18D25A66C94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1E3-4937-B9F2-DF3E262690D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E3-4937-B9F2-DF3E262690D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F72-4E54-8E49-FEDE718B0DA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72-4E54-8E49-FEDE718B0DA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1E-4645-BA26-5072352D124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1E-4645-BA26-5072352D124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3500.84</c:v>
                </c:pt>
                <c:pt idx="1">
                  <c:v>3260.76</c:v>
                </c:pt>
                <c:pt idx="2">
                  <c:v>24.36</c:v>
                </c:pt>
                <c:pt idx="3">
                  <c:v>33.14</c:v>
                </c:pt>
                <c:pt idx="4">
                  <c:v>90.09</c:v>
                </c:pt>
              </c:numCache>
            </c:numRef>
          </c:val>
          <c:extLst>
            <c:ext xmlns:c16="http://schemas.microsoft.com/office/drawing/2014/chart" uri="{C3380CC4-5D6E-409C-BE32-E72D297353CC}">
              <c16:uniqueId val="{00000000-2BEB-45FA-8935-CC3C4CC46E4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1824.34</c:v>
                </c:pt>
                <c:pt idx="1">
                  <c:v>1604.64</c:v>
                </c:pt>
                <c:pt idx="2">
                  <c:v>1217.7</c:v>
                </c:pt>
                <c:pt idx="3">
                  <c:v>1689.65</c:v>
                </c:pt>
                <c:pt idx="4">
                  <c:v>808.77</c:v>
                </c:pt>
              </c:numCache>
            </c:numRef>
          </c:val>
          <c:smooth val="0"/>
          <c:extLst>
            <c:ext xmlns:c16="http://schemas.microsoft.com/office/drawing/2014/chart" uri="{C3380CC4-5D6E-409C-BE32-E72D297353CC}">
              <c16:uniqueId val="{00000001-2BEB-45FA-8935-CC3C4CC46E4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26.46</c:v>
                </c:pt>
                <c:pt idx="1">
                  <c:v>27.59</c:v>
                </c:pt>
                <c:pt idx="2">
                  <c:v>75.61</c:v>
                </c:pt>
                <c:pt idx="3">
                  <c:v>65.69</c:v>
                </c:pt>
                <c:pt idx="4">
                  <c:v>64</c:v>
                </c:pt>
              </c:numCache>
            </c:numRef>
          </c:val>
          <c:extLst>
            <c:ext xmlns:c16="http://schemas.microsoft.com/office/drawing/2014/chart" uri="{C3380CC4-5D6E-409C-BE32-E72D297353CC}">
              <c16:uniqueId val="{00000000-88E8-4F47-B552-B16CB12126E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54.16</c:v>
                </c:pt>
                <c:pt idx="1">
                  <c:v>60.01</c:v>
                </c:pt>
                <c:pt idx="2">
                  <c:v>66.680000000000007</c:v>
                </c:pt>
                <c:pt idx="3">
                  <c:v>58.12</c:v>
                </c:pt>
                <c:pt idx="4">
                  <c:v>48.2</c:v>
                </c:pt>
              </c:numCache>
            </c:numRef>
          </c:val>
          <c:smooth val="0"/>
          <c:extLst>
            <c:ext xmlns:c16="http://schemas.microsoft.com/office/drawing/2014/chart" uri="{C3380CC4-5D6E-409C-BE32-E72D297353CC}">
              <c16:uniqueId val="{00000001-88E8-4F47-B552-B16CB12126E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794.05</c:v>
                </c:pt>
                <c:pt idx="1">
                  <c:v>701.93</c:v>
                </c:pt>
                <c:pt idx="2">
                  <c:v>253.87</c:v>
                </c:pt>
                <c:pt idx="3">
                  <c:v>292.83</c:v>
                </c:pt>
                <c:pt idx="4">
                  <c:v>248.36</c:v>
                </c:pt>
              </c:numCache>
            </c:numRef>
          </c:val>
          <c:extLst>
            <c:ext xmlns:c16="http://schemas.microsoft.com/office/drawing/2014/chart" uri="{C3380CC4-5D6E-409C-BE32-E72D297353CC}">
              <c16:uniqueId val="{00000000-1FB1-4B37-910E-590FEF28B1E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307.56</c:v>
                </c:pt>
                <c:pt idx="1">
                  <c:v>277.67</c:v>
                </c:pt>
                <c:pt idx="2">
                  <c:v>260.11</c:v>
                </c:pt>
                <c:pt idx="3">
                  <c:v>304.98</c:v>
                </c:pt>
                <c:pt idx="4">
                  <c:v>345.96</c:v>
                </c:pt>
              </c:numCache>
            </c:numRef>
          </c:val>
          <c:smooth val="0"/>
          <c:extLst>
            <c:ext xmlns:c16="http://schemas.microsoft.com/office/drawing/2014/chart" uri="{C3380CC4-5D6E-409C-BE32-E72D297353CC}">
              <c16:uniqueId val="{00000001-1FB1-4B37-910E-590FEF28B1E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M31"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島根県　大田市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Cd3</v>
      </c>
      <c r="X8" s="78"/>
      <c r="Y8" s="78"/>
      <c r="Z8" s="78"/>
      <c r="AA8" s="78"/>
      <c r="AB8" s="78"/>
      <c r="AC8" s="78"/>
      <c r="AD8" s="79" t="str">
        <f>データ!$M$6</f>
        <v>非設置</v>
      </c>
      <c r="AE8" s="79"/>
      <c r="AF8" s="79"/>
      <c r="AG8" s="79"/>
      <c r="AH8" s="79"/>
      <c r="AI8" s="79"/>
      <c r="AJ8" s="79"/>
      <c r="AK8" s="3"/>
      <c r="AL8" s="75">
        <f>データ!S6</f>
        <v>34349</v>
      </c>
      <c r="AM8" s="75"/>
      <c r="AN8" s="75"/>
      <c r="AO8" s="75"/>
      <c r="AP8" s="75"/>
      <c r="AQ8" s="75"/>
      <c r="AR8" s="75"/>
      <c r="AS8" s="75"/>
      <c r="AT8" s="74">
        <f>データ!T6</f>
        <v>435.71</v>
      </c>
      <c r="AU8" s="74"/>
      <c r="AV8" s="74"/>
      <c r="AW8" s="74"/>
      <c r="AX8" s="74"/>
      <c r="AY8" s="74"/>
      <c r="AZ8" s="74"/>
      <c r="BA8" s="74"/>
      <c r="BB8" s="74">
        <f>データ!U6</f>
        <v>78.83</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16.010000000000002</v>
      </c>
      <c r="Q10" s="74"/>
      <c r="R10" s="74"/>
      <c r="S10" s="74"/>
      <c r="T10" s="74"/>
      <c r="U10" s="74"/>
      <c r="V10" s="74"/>
      <c r="W10" s="74">
        <f>データ!Q6</f>
        <v>95.85</v>
      </c>
      <c r="X10" s="74"/>
      <c r="Y10" s="74"/>
      <c r="Z10" s="74"/>
      <c r="AA10" s="74"/>
      <c r="AB10" s="74"/>
      <c r="AC10" s="74"/>
      <c r="AD10" s="75">
        <f>データ!R6</f>
        <v>3240</v>
      </c>
      <c r="AE10" s="75"/>
      <c r="AF10" s="75"/>
      <c r="AG10" s="75"/>
      <c r="AH10" s="75"/>
      <c r="AI10" s="75"/>
      <c r="AJ10" s="75"/>
      <c r="AK10" s="2"/>
      <c r="AL10" s="75">
        <f>データ!V6</f>
        <v>5466</v>
      </c>
      <c r="AM10" s="75"/>
      <c r="AN10" s="75"/>
      <c r="AO10" s="75"/>
      <c r="AP10" s="75"/>
      <c r="AQ10" s="75"/>
      <c r="AR10" s="75"/>
      <c r="AS10" s="75"/>
      <c r="AT10" s="74">
        <f>データ!W6</f>
        <v>2.2599999999999998</v>
      </c>
      <c r="AU10" s="74"/>
      <c r="AV10" s="74"/>
      <c r="AW10" s="74"/>
      <c r="AX10" s="74"/>
      <c r="AY10" s="74"/>
      <c r="AZ10" s="74"/>
      <c r="BA10" s="74"/>
      <c r="BB10" s="74">
        <f>データ!X6</f>
        <v>2418.58</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121</v>
      </c>
      <c r="BM16" s="65"/>
      <c r="BN16" s="65"/>
      <c r="BO16" s="65"/>
      <c r="BP16" s="65"/>
      <c r="BQ16" s="65"/>
      <c r="BR16" s="65"/>
      <c r="BS16" s="65"/>
      <c r="BT16" s="65"/>
      <c r="BU16" s="65"/>
      <c r="BV16" s="65"/>
      <c r="BW16" s="65"/>
      <c r="BX16" s="65"/>
      <c r="BY16" s="65"/>
      <c r="BZ16" s="6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7"/>
      <c r="BM17" s="65"/>
      <c r="BN17" s="65"/>
      <c r="BO17" s="65"/>
      <c r="BP17" s="65"/>
      <c r="BQ17" s="65"/>
      <c r="BR17" s="65"/>
      <c r="BS17" s="65"/>
      <c r="BT17" s="65"/>
      <c r="BU17" s="65"/>
      <c r="BV17" s="65"/>
      <c r="BW17" s="65"/>
      <c r="BX17" s="65"/>
      <c r="BY17" s="65"/>
      <c r="BZ17" s="6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7"/>
      <c r="BM18" s="65"/>
      <c r="BN18" s="65"/>
      <c r="BO18" s="65"/>
      <c r="BP18" s="65"/>
      <c r="BQ18" s="65"/>
      <c r="BR18" s="65"/>
      <c r="BS18" s="65"/>
      <c r="BT18" s="65"/>
      <c r="BU18" s="65"/>
      <c r="BV18" s="65"/>
      <c r="BW18" s="65"/>
      <c r="BX18" s="65"/>
      <c r="BY18" s="65"/>
      <c r="BZ18" s="6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7"/>
      <c r="BM19" s="65"/>
      <c r="BN19" s="65"/>
      <c r="BO19" s="65"/>
      <c r="BP19" s="65"/>
      <c r="BQ19" s="65"/>
      <c r="BR19" s="65"/>
      <c r="BS19" s="65"/>
      <c r="BT19" s="65"/>
      <c r="BU19" s="65"/>
      <c r="BV19" s="65"/>
      <c r="BW19" s="65"/>
      <c r="BX19" s="65"/>
      <c r="BY19" s="65"/>
      <c r="BZ19" s="6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7"/>
      <c r="BM20" s="65"/>
      <c r="BN20" s="65"/>
      <c r="BO20" s="65"/>
      <c r="BP20" s="65"/>
      <c r="BQ20" s="65"/>
      <c r="BR20" s="65"/>
      <c r="BS20" s="65"/>
      <c r="BT20" s="65"/>
      <c r="BU20" s="65"/>
      <c r="BV20" s="65"/>
      <c r="BW20" s="65"/>
      <c r="BX20" s="65"/>
      <c r="BY20" s="65"/>
      <c r="BZ20" s="6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7"/>
      <c r="BM21" s="65"/>
      <c r="BN21" s="65"/>
      <c r="BO21" s="65"/>
      <c r="BP21" s="65"/>
      <c r="BQ21" s="65"/>
      <c r="BR21" s="65"/>
      <c r="BS21" s="65"/>
      <c r="BT21" s="65"/>
      <c r="BU21" s="65"/>
      <c r="BV21" s="65"/>
      <c r="BW21" s="65"/>
      <c r="BX21" s="65"/>
      <c r="BY21" s="65"/>
      <c r="BZ21" s="6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7"/>
      <c r="BM22" s="65"/>
      <c r="BN22" s="65"/>
      <c r="BO22" s="65"/>
      <c r="BP22" s="65"/>
      <c r="BQ22" s="65"/>
      <c r="BR22" s="65"/>
      <c r="BS22" s="65"/>
      <c r="BT22" s="65"/>
      <c r="BU22" s="65"/>
      <c r="BV22" s="65"/>
      <c r="BW22" s="65"/>
      <c r="BX22" s="65"/>
      <c r="BY22" s="65"/>
      <c r="BZ22" s="6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7"/>
      <c r="BM23" s="65"/>
      <c r="BN23" s="65"/>
      <c r="BO23" s="65"/>
      <c r="BP23" s="65"/>
      <c r="BQ23" s="65"/>
      <c r="BR23" s="65"/>
      <c r="BS23" s="65"/>
      <c r="BT23" s="65"/>
      <c r="BU23" s="65"/>
      <c r="BV23" s="65"/>
      <c r="BW23" s="65"/>
      <c r="BX23" s="65"/>
      <c r="BY23" s="65"/>
      <c r="BZ23" s="6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7"/>
      <c r="BM24" s="65"/>
      <c r="BN24" s="65"/>
      <c r="BO24" s="65"/>
      <c r="BP24" s="65"/>
      <c r="BQ24" s="65"/>
      <c r="BR24" s="65"/>
      <c r="BS24" s="65"/>
      <c r="BT24" s="65"/>
      <c r="BU24" s="65"/>
      <c r="BV24" s="65"/>
      <c r="BW24" s="65"/>
      <c r="BX24" s="65"/>
      <c r="BY24" s="65"/>
      <c r="BZ24" s="6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7"/>
      <c r="BM25" s="65"/>
      <c r="BN25" s="65"/>
      <c r="BO25" s="65"/>
      <c r="BP25" s="65"/>
      <c r="BQ25" s="65"/>
      <c r="BR25" s="65"/>
      <c r="BS25" s="65"/>
      <c r="BT25" s="65"/>
      <c r="BU25" s="65"/>
      <c r="BV25" s="65"/>
      <c r="BW25" s="65"/>
      <c r="BX25" s="65"/>
      <c r="BY25" s="65"/>
      <c r="BZ25" s="6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7"/>
      <c r="BM26" s="65"/>
      <c r="BN26" s="65"/>
      <c r="BO26" s="65"/>
      <c r="BP26" s="65"/>
      <c r="BQ26" s="65"/>
      <c r="BR26" s="65"/>
      <c r="BS26" s="65"/>
      <c r="BT26" s="65"/>
      <c r="BU26" s="65"/>
      <c r="BV26" s="65"/>
      <c r="BW26" s="65"/>
      <c r="BX26" s="65"/>
      <c r="BY26" s="65"/>
      <c r="BZ26" s="6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7"/>
      <c r="BM27" s="65"/>
      <c r="BN27" s="65"/>
      <c r="BO27" s="65"/>
      <c r="BP27" s="65"/>
      <c r="BQ27" s="65"/>
      <c r="BR27" s="65"/>
      <c r="BS27" s="65"/>
      <c r="BT27" s="65"/>
      <c r="BU27" s="65"/>
      <c r="BV27" s="65"/>
      <c r="BW27" s="65"/>
      <c r="BX27" s="65"/>
      <c r="BY27" s="65"/>
      <c r="BZ27" s="6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7"/>
      <c r="BM28" s="65"/>
      <c r="BN28" s="65"/>
      <c r="BO28" s="65"/>
      <c r="BP28" s="65"/>
      <c r="BQ28" s="65"/>
      <c r="BR28" s="65"/>
      <c r="BS28" s="65"/>
      <c r="BT28" s="65"/>
      <c r="BU28" s="65"/>
      <c r="BV28" s="65"/>
      <c r="BW28" s="65"/>
      <c r="BX28" s="65"/>
      <c r="BY28" s="65"/>
      <c r="BZ28" s="6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7"/>
      <c r="BM29" s="65"/>
      <c r="BN29" s="65"/>
      <c r="BO29" s="65"/>
      <c r="BP29" s="65"/>
      <c r="BQ29" s="65"/>
      <c r="BR29" s="65"/>
      <c r="BS29" s="65"/>
      <c r="BT29" s="65"/>
      <c r="BU29" s="65"/>
      <c r="BV29" s="65"/>
      <c r="BW29" s="65"/>
      <c r="BX29" s="65"/>
      <c r="BY29" s="65"/>
      <c r="BZ29" s="6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7"/>
      <c r="BM30" s="65"/>
      <c r="BN30" s="65"/>
      <c r="BO30" s="65"/>
      <c r="BP30" s="65"/>
      <c r="BQ30" s="65"/>
      <c r="BR30" s="65"/>
      <c r="BS30" s="65"/>
      <c r="BT30" s="65"/>
      <c r="BU30" s="65"/>
      <c r="BV30" s="65"/>
      <c r="BW30" s="65"/>
      <c r="BX30" s="65"/>
      <c r="BY30" s="65"/>
      <c r="BZ30" s="6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7"/>
      <c r="BM31" s="65"/>
      <c r="BN31" s="65"/>
      <c r="BO31" s="65"/>
      <c r="BP31" s="65"/>
      <c r="BQ31" s="65"/>
      <c r="BR31" s="65"/>
      <c r="BS31" s="65"/>
      <c r="BT31" s="65"/>
      <c r="BU31" s="65"/>
      <c r="BV31" s="65"/>
      <c r="BW31" s="65"/>
      <c r="BX31" s="65"/>
      <c r="BY31" s="65"/>
      <c r="BZ31" s="6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7"/>
      <c r="BM32" s="65"/>
      <c r="BN32" s="65"/>
      <c r="BO32" s="65"/>
      <c r="BP32" s="65"/>
      <c r="BQ32" s="65"/>
      <c r="BR32" s="65"/>
      <c r="BS32" s="65"/>
      <c r="BT32" s="65"/>
      <c r="BU32" s="65"/>
      <c r="BV32" s="65"/>
      <c r="BW32" s="65"/>
      <c r="BX32" s="65"/>
      <c r="BY32" s="65"/>
      <c r="BZ32" s="6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7"/>
      <c r="BM33" s="65"/>
      <c r="BN33" s="65"/>
      <c r="BO33" s="65"/>
      <c r="BP33" s="65"/>
      <c r="BQ33" s="65"/>
      <c r="BR33" s="65"/>
      <c r="BS33" s="65"/>
      <c r="BT33" s="65"/>
      <c r="BU33" s="65"/>
      <c r="BV33" s="65"/>
      <c r="BW33" s="65"/>
      <c r="BX33" s="65"/>
      <c r="BY33" s="65"/>
      <c r="BZ33" s="6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7"/>
      <c r="BM34" s="65"/>
      <c r="BN34" s="65"/>
      <c r="BO34" s="65"/>
      <c r="BP34" s="65"/>
      <c r="BQ34" s="65"/>
      <c r="BR34" s="65"/>
      <c r="BS34" s="65"/>
      <c r="BT34" s="65"/>
      <c r="BU34" s="65"/>
      <c r="BV34" s="65"/>
      <c r="BW34" s="65"/>
      <c r="BX34" s="65"/>
      <c r="BY34" s="65"/>
      <c r="BZ34" s="6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7"/>
      <c r="BM35" s="65"/>
      <c r="BN35" s="65"/>
      <c r="BO35" s="65"/>
      <c r="BP35" s="65"/>
      <c r="BQ35" s="65"/>
      <c r="BR35" s="65"/>
      <c r="BS35" s="65"/>
      <c r="BT35" s="65"/>
      <c r="BU35" s="65"/>
      <c r="BV35" s="65"/>
      <c r="BW35" s="65"/>
      <c r="BX35" s="65"/>
      <c r="BY35" s="65"/>
      <c r="BZ35" s="6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7"/>
      <c r="BM36" s="65"/>
      <c r="BN36" s="65"/>
      <c r="BO36" s="65"/>
      <c r="BP36" s="65"/>
      <c r="BQ36" s="65"/>
      <c r="BR36" s="65"/>
      <c r="BS36" s="65"/>
      <c r="BT36" s="65"/>
      <c r="BU36" s="65"/>
      <c r="BV36" s="65"/>
      <c r="BW36" s="65"/>
      <c r="BX36" s="65"/>
      <c r="BY36" s="65"/>
      <c r="BZ36" s="6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7"/>
      <c r="BM37" s="65"/>
      <c r="BN37" s="65"/>
      <c r="BO37" s="65"/>
      <c r="BP37" s="65"/>
      <c r="BQ37" s="65"/>
      <c r="BR37" s="65"/>
      <c r="BS37" s="65"/>
      <c r="BT37" s="65"/>
      <c r="BU37" s="65"/>
      <c r="BV37" s="65"/>
      <c r="BW37" s="65"/>
      <c r="BX37" s="65"/>
      <c r="BY37" s="65"/>
      <c r="BZ37" s="6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7"/>
      <c r="BM38" s="65"/>
      <c r="BN38" s="65"/>
      <c r="BO38" s="65"/>
      <c r="BP38" s="65"/>
      <c r="BQ38" s="65"/>
      <c r="BR38" s="65"/>
      <c r="BS38" s="65"/>
      <c r="BT38" s="65"/>
      <c r="BU38" s="65"/>
      <c r="BV38" s="65"/>
      <c r="BW38" s="65"/>
      <c r="BX38" s="65"/>
      <c r="BY38" s="65"/>
      <c r="BZ38" s="6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7"/>
      <c r="BM39" s="65"/>
      <c r="BN39" s="65"/>
      <c r="BO39" s="65"/>
      <c r="BP39" s="65"/>
      <c r="BQ39" s="65"/>
      <c r="BR39" s="65"/>
      <c r="BS39" s="65"/>
      <c r="BT39" s="65"/>
      <c r="BU39" s="65"/>
      <c r="BV39" s="65"/>
      <c r="BW39" s="65"/>
      <c r="BX39" s="65"/>
      <c r="BY39" s="65"/>
      <c r="BZ39" s="6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7"/>
      <c r="BM40" s="65"/>
      <c r="BN40" s="65"/>
      <c r="BO40" s="65"/>
      <c r="BP40" s="65"/>
      <c r="BQ40" s="65"/>
      <c r="BR40" s="65"/>
      <c r="BS40" s="65"/>
      <c r="BT40" s="65"/>
      <c r="BU40" s="65"/>
      <c r="BV40" s="65"/>
      <c r="BW40" s="65"/>
      <c r="BX40" s="65"/>
      <c r="BY40" s="65"/>
      <c r="BZ40" s="6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7"/>
      <c r="BM41" s="65"/>
      <c r="BN41" s="65"/>
      <c r="BO41" s="65"/>
      <c r="BP41" s="65"/>
      <c r="BQ41" s="65"/>
      <c r="BR41" s="65"/>
      <c r="BS41" s="65"/>
      <c r="BT41" s="65"/>
      <c r="BU41" s="65"/>
      <c r="BV41" s="65"/>
      <c r="BW41" s="65"/>
      <c r="BX41" s="65"/>
      <c r="BY41" s="65"/>
      <c r="BZ41" s="6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7"/>
      <c r="BM42" s="65"/>
      <c r="BN42" s="65"/>
      <c r="BO42" s="65"/>
      <c r="BP42" s="65"/>
      <c r="BQ42" s="65"/>
      <c r="BR42" s="65"/>
      <c r="BS42" s="65"/>
      <c r="BT42" s="65"/>
      <c r="BU42" s="65"/>
      <c r="BV42" s="65"/>
      <c r="BW42" s="65"/>
      <c r="BX42" s="65"/>
      <c r="BY42" s="65"/>
      <c r="BZ42" s="6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7"/>
      <c r="BM43" s="65"/>
      <c r="BN43" s="65"/>
      <c r="BO43" s="65"/>
      <c r="BP43" s="65"/>
      <c r="BQ43" s="65"/>
      <c r="BR43" s="65"/>
      <c r="BS43" s="65"/>
      <c r="BT43" s="65"/>
      <c r="BU43" s="65"/>
      <c r="BV43" s="65"/>
      <c r="BW43" s="65"/>
      <c r="BX43" s="65"/>
      <c r="BY43" s="65"/>
      <c r="BZ43" s="6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120</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45</v>
      </c>
      <c r="O86" s="26" t="str">
        <f>データ!EO6</f>
        <v>【0.22】</v>
      </c>
    </row>
  </sheetData>
  <sheetProtection algorithmName="SHA-512" hashValue="QDmCpSU6zodOcoUWj5ldZuRSR39h81emcMpaHTch02KUNPrJ0pd0/fhj8e5faxarJhRiou1CM90r8ZpzSOvKOA==" saltValue="cK5hqURLK/D6QeZSn0N6J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83" t="s">
        <v>55</v>
      </c>
      <c r="I3" s="84"/>
      <c r="J3" s="84"/>
      <c r="K3" s="84"/>
      <c r="L3" s="84"/>
      <c r="M3" s="84"/>
      <c r="N3" s="84"/>
      <c r="O3" s="84"/>
      <c r="P3" s="84"/>
      <c r="Q3" s="84"/>
      <c r="R3" s="84"/>
      <c r="S3" s="84"/>
      <c r="T3" s="84"/>
      <c r="U3" s="84"/>
      <c r="V3" s="84"/>
      <c r="W3" s="84"/>
      <c r="X3" s="85"/>
      <c r="Y3" s="89" t="s">
        <v>56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58</v>
      </c>
      <c r="B4" s="30"/>
      <c r="C4" s="30"/>
      <c r="D4" s="30"/>
      <c r="E4" s="30"/>
      <c r="F4" s="30"/>
      <c r="G4" s="30"/>
      <c r="H4" s="86"/>
      <c r="I4" s="87"/>
      <c r="J4" s="87"/>
      <c r="K4" s="87"/>
      <c r="L4" s="87"/>
      <c r="M4" s="87"/>
      <c r="N4" s="87"/>
      <c r="O4" s="87"/>
      <c r="P4" s="87"/>
      <c r="Q4" s="87"/>
      <c r="R4" s="87"/>
      <c r="S4" s="87"/>
      <c r="T4" s="87"/>
      <c r="U4" s="87"/>
      <c r="V4" s="87"/>
      <c r="W4" s="87"/>
      <c r="X4" s="88"/>
      <c r="Y4" s="82" t="s">
        <v>59</v>
      </c>
      <c r="Z4" s="82"/>
      <c r="AA4" s="82"/>
      <c r="AB4" s="82"/>
      <c r="AC4" s="82"/>
      <c r="AD4" s="82"/>
      <c r="AE4" s="82"/>
      <c r="AF4" s="82"/>
      <c r="AG4" s="82"/>
      <c r="AH4" s="82"/>
      <c r="AI4" s="82"/>
      <c r="AJ4" s="82" t="s">
        <v>60</v>
      </c>
      <c r="AK4" s="82"/>
      <c r="AL4" s="82"/>
      <c r="AM4" s="82"/>
      <c r="AN4" s="82"/>
      <c r="AO4" s="82"/>
      <c r="AP4" s="82"/>
      <c r="AQ4" s="82"/>
      <c r="AR4" s="82"/>
      <c r="AS4" s="82"/>
      <c r="AT4" s="82"/>
      <c r="AU4" s="82" t="s">
        <v>61</v>
      </c>
      <c r="AV4" s="82"/>
      <c r="AW4" s="82"/>
      <c r="AX4" s="82"/>
      <c r="AY4" s="82"/>
      <c r="AZ4" s="82"/>
      <c r="BA4" s="82"/>
      <c r="BB4" s="82"/>
      <c r="BC4" s="82"/>
      <c r="BD4" s="82"/>
      <c r="BE4" s="82"/>
      <c r="BF4" s="82" t="s">
        <v>62</v>
      </c>
      <c r="BG4" s="82"/>
      <c r="BH4" s="82"/>
      <c r="BI4" s="82"/>
      <c r="BJ4" s="82"/>
      <c r="BK4" s="82"/>
      <c r="BL4" s="82"/>
      <c r="BM4" s="82"/>
      <c r="BN4" s="82"/>
      <c r="BO4" s="82"/>
      <c r="BP4" s="82"/>
      <c r="BQ4" s="82" t="s">
        <v>63</v>
      </c>
      <c r="BR4" s="82"/>
      <c r="BS4" s="82"/>
      <c r="BT4" s="82"/>
      <c r="BU4" s="82"/>
      <c r="BV4" s="82"/>
      <c r="BW4" s="82"/>
      <c r="BX4" s="82"/>
      <c r="BY4" s="82"/>
      <c r="BZ4" s="82"/>
      <c r="CA4" s="82"/>
      <c r="CB4" s="82" t="s">
        <v>64</v>
      </c>
      <c r="CC4" s="82"/>
      <c r="CD4" s="82"/>
      <c r="CE4" s="82"/>
      <c r="CF4" s="82"/>
      <c r="CG4" s="82"/>
      <c r="CH4" s="82"/>
      <c r="CI4" s="82"/>
      <c r="CJ4" s="82"/>
      <c r="CK4" s="82"/>
      <c r="CL4" s="82"/>
      <c r="CM4" s="82" t="s">
        <v>65</v>
      </c>
      <c r="CN4" s="82"/>
      <c r="CO4" s="82"/>
      <c r="CP4" s="82"/>
      <c r="CQ4" s="82"/>
      <c r="CR4" s="82"/>
      <c r="CS4" s="82"/>
      <c r="CT4" s="82"/>
      <c r="CU4" s="82"/>
      <c r="CV4" s="82"/>
      <c r="CW4" s="82"/>
      <c r="CX4" s="82" t="s">
        <v>66</v>
      </c>
      <c r="CY4" s="82"/>
      <c r="CZ4" s="82"/>
      <c r="DA4" s="82"/>
      <c r="DB4" s="82"/>
      <c r="DC4" s="82"/>
      <c r="DD4" s="82"/>
      <c r="DE4" s="82"/>
      <c r="DF4" s="82"/>
      <c r="DG4" s="82"/>
      <c r="DH4" s="82"/>
      <c r="DI4" s="82" t="s">
        <v>67</v>
      </c>
      <c r="DJ4" s="82"/>
      <c r="DK4" s="82"/>
      <c r="DL4" s="82"/>
      <c r="DM4" s="82"/>
      <c r="DN4" s="82"/>
      <c r="DO4" s="82"/>
      <c r="DP4" s="82"/>
      <c r="DQ4" s="82"/>
      <c r="DR4" s="82"/>
      <c r="DS4" s="82"/>
      <c r="DT4" s="82" t="s">
        <v>68</v>
      </c>
      <c r="DU4" s="82"/>
      <c r="DV4" s="82"/>
      <c r="DW4" s="82"/>
      <c r="DX4" s="82"/>
      <c r="DY4" s="82"/>
      <c r="DZ4" s="82"/>
      <c r="EA4" s="82"/>
      <c r="EB4" s="82"/>
      <c r="EC4" s="82"/>
      <c r="ED4" s="82"/>
      <c r="EE4" s="82" t="s">
        <v>69</v>
      </c>
      <c r="EF4" s="82"/>
      <c r="EG4" s="82"/>
      <c r="EH4" s="82"/>
      <c r="EI4" s="82"/>
      <c r="EJ4" s="82"/>
      <c r="EK4" s="82"/>
      <c r="EL4" s="82"/>
      <c r="EM4" s="82"/>
      <c r="EN4" s="82"/>
      <c r="EO4" s="82"/>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322059</v>
      </c>
      <c r="D6" s="33">
        <f t="shared" si="3"/>
        <v>47</v>
      </c>
      <c r="E6" s="33">
        <f t="shared" si="3"/>
        <v>17</v>
      </c>
      <c r="F6" s="33">
        <f t="shared" si="3"/>
        <v>1</v>
      </c>
      <c r="G6" s="33">
        <f t="shared" si="3"/>
        <v>0</v>
      </c>
      <c r="H6" s="33" t="str">
        <f t="shared" si="3"/>
        <v>島根県　大田市</v>
      </c>
      <c r="I6" s="33" t="str">
        <f t="shared" si="3"/>
        <v>法非適用</v>
      </c>
      <c r="J6" s="33" t="str">
        <f t="shared" si="3"/>
        <v>下水道事業</v>
      </c>
      <c r="K6" s="33" t="str">
        <f t="shared" si="3"/>
        <v>公共下水道</v>
      </c>
      <c r="L6" s="33" t="str">
        <f t="shared" si="3"/>
        <v>Cd3</v>
      </c>
      <c r="M6" s="33" t="str">
        <f t="shared" si="3"/>
        <v>非設置</v>
      </c>
      <c r="N6" s="34" t="str">
        <f t="shared" si="3"/>
        <v>-</v>
      </c>
      <c r="O6" s="34" t="str">
        <f t="shared" si="3"/>
        <v>該当数値なし</v>
      </c>
      <c r="P6" s="34">
        <f t="shared" si="3"/>
        <v>16.010000000000002</v>
      </c>
      <c r="Q6" s="34">
        <f t="shared" si="3"/>
        <v>95.85</v>
      </c>
      <c r="R6" s="34">
        <f t="shared" si="3"/>
        <v>3240</v>
      </c>
      <c r="S6" s="34">
        <f t="shared" si="3"/>
        <v>34349</v>
      </c>
      <c r="T6" s="34">
        <f t="shared" si="3"/>
        <v>435.71</v>
      </c>
      <c r="U6" s="34">
        <f t="shared" si="3"/>
        <v>78.83</v>
      </c>
      <c r="V6" s="34">
        <f t="shared" si="3"/>
        <v>5466</v>
      </c>
      <c r="W6" s="34">
        <f t="shared" si="3"/>
        <v>2.2599999999999998</v>
      </c>
      <c r="X6" s="34">
        <f t="shared" si="3"/>
        <v>2418.58</v>
      </c>
      <c r="Y6" s="35">
        <f>IF(Y7="",NA(),Y7)</f>
        <v>74.28</v>
      </c>
      <c r="Z6" s="35">
        <f t="shared" ref="Z6:AH6" si="4">IF(Z7="",NA(),Z7)</f>
        <v>72.86</v>
      </c>
      <c r="AA6" s="35">
        <f t="shared" si="4"/>
        <v>99.95</v>
      </c>
      <c r="AB6" s="35">
        <f t="shared" si="4"/>
        <v>100.17</v>
      </c>
      <c r="AC6" s="35">
        <f t="shared" si="4"/>
        <v>101.88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3500.84</v>
      </c>
      <c r="BG6" s="35">
        <f t="shared" ref="BG6:BO6" si="7">IF(BG7="",NA(),BG7)</f>
        <v>3260.76</v>
      </c>
      <c r="BH6" s="35">
        <f t="shared" si="7"/>
        <v>24.36</v>
      </c>
      <c r="BI6" s="35">
        <f t="shared" si="7"/>
        <v>33.14</v>
      </c>
      <c r="BJ6" s="35">
        <f t="shared" si="7"/>
        <v>90.09</v>
      </c>
      <c r="BK6" s="35">
        <f t="shared" si="7"/>
        <v>1824.34</v>
      </c>
      <c r="BL6" s="35">
        <f t="shared" si="7"/>
        <v>1604.64</v>
      </c>
      <c r="BM6" s="35">
        <f t="shared" si="7"/>
        <v>1217.7</v>
      </c>
      <c r="BN6" s="35">
        <f t="shared" si="7"/>
        <v>1689.65</v>
      </c>
      <c r="BO6" s="35">
        <f t="shared" si="7"/>
        <v>808.77</v>
      </c>
      <c r="BP6" s="34" t="str">
        <f>IF(BP7="","",IF(BP7="-","【-】","【"&amp;SUBSTITUTE(TEXT(BP7,"#,##0.00"),"-","△")&amp;"】"))</f>
        <v>【682.51】</v>
      </c>
      <c r="BQ6" s="35">
        <f>IF(BQ7="",NA(),BQ7)</f>
        <v>26.46</v>
      </c>
      <c r="BR6" s="35">
        <f t="shared" ref="BR6:BZ6" si="8">IF(BR7="",NA(),BR7)</f>
        <v>27.59</v>
      </c>
      <c r="BS6" s="35">
        <f t="shared" si="8"/>
        <v>75.61</v>
      </c>
      <c r="BT6" s="35">
        <f t="shared" si="8"/>
        <v>65.69</v>
      </c>
      <c r="BU6" s="35">
        <f t="shared" si="8"/>
        <v>64</v>
      </c>
      <c r="BV6" s="35">
        <f t="shared" si="8"/>
        <v>54.16</v>
      </c>
      <c r="BW6" s="35">
        <f t="shared" si="8"/>
        <v>60.01</v>
      </c>
      <c r="BX6" s="35">
        <f t="shared" si="8"/>
        <v>66.680000000000007</v>
      </c>
      <c r="BY6" s="35">
        <f t="shared" si="8"/>
        <v>58.12</v>
      </c>
      <c r="BZ6" s="35">
        <f t="shared" si="8"/>
        <v>48.2</v>
      </c>
      <c r="CA6" s="34" t="str">
        <f>IF(CA7="","",IF(CA7="-","【-】","【"&amp;SUBSTITUTE(TEXT(CA7,"#,##0.00"),"-","△")&amp;"】"))</f>
        <v>【100.34】</v>
      </c>
      <c r="CB6" s="35">
        <f>IF(CB7="",NA(),CB7)</f>
        <v>794.05</v>
      </c>
      <c r="CC6" s="35">
        <f t="shared" ref="CC6:CK6" si="9">IF(CC7="",NA(),CC7)</f>
        <v>701.93</v>
      </c>
      <c r="CD6" s="35">
        <f t="shared" si="9"/>
        <v>253.87</v>
      </c>
      <c r="CE6" s="35">
        <f t="shared" si="9"/>
        <v>292.83</v>
      </c>
      <c r="CF6" s="35">
        <f t="shared" si="9"/>
        <v>248.36</v>
      </c>
      <c r="CG6" s="35">
        <f t="shared" si="9"/>
        <v>307.56</v>
      </c>
      <c r="CH6" s="35">
        <f t="shared" si="9"/>
        <v>277.67</v>
      </c>
      <c r="CI6" s="35">
        <f t="shared" si="9"/>
        <v>260.11</v>
      </c>
      <c r="CJ6" s="35">
        <f t="shared" si="9"/>
        <v>304.98</v>
      </c>
      <c r="CK6" s="35">
        <f t="shared" si="9"/>
        <v>345.96</v>
      </c>
      <c r="CL6" s="34" t="str">
        <f>IF(CL7="","",IF(CL7="-","【-】","【"&amp;SUBSTITUTE(TEXT(CL7,"#,##0.00"),"-","△")&amp;"】"))</f>
        <v>【136.15】</v>
      </c>
      <c r="CM6" s="35">
        <f>IF(CM7="",NA(),CM7)</f>
        <v>19.440000000000001</v>
      </c>
      <c r="CN6" s="35">
        <f t="shared" ref="CN6:CV6" si="10">IF(CN7="",NA(),CN7)</f>
        <v>24.84</v>
      </c>
      <c r="CO6" s="35">
        <f t="shared" si="10"/>
        <v>27.77</v>
      </c>
      <c r="CP6" s="35">
        <f t="shared" si="10"/>
        <v>31.21</v>
      </c>
      <c r="CQ6" s="35">
        <f t="shared" si="10"/>
        <v>33.950000000000003</v>
      </c>
      <c r="CR6" s="35">
        <f t="shared" si="10"/>
        <v>39.869999999999997</v>
      </c>
      <c r="CS6" s="35">
        <f t="shared" si="10"/>
        <v>41.28</v>
      </c>
      <c r="CT6" s="35">
        <f t="shared" si="10"/>
        <v>41.45</v>
      </c>
      <c r="CU6" s="35">
        <f t="shared" si="10"/>
        <v>36.97</v>
      </c>
      <c r="CV6" s="35">
        <f t="shared" si="10"/>
        <v>39.51</v>
      </c>
      <c r="CW6" s="34" t="str">
        <f>IF(CW7="","",IF(CW7="-","【-】","【"&amp;SUBSTITUTE(TEXT(CW7,"#,##0.00"),"-","△")&amp;"】"))</f>
        <v>【59.64】</v>
      </c>
      <c r="CX6" s="35">
        <f>IF(CX7="",NA(),CX7)</f>
        <v>47.18</v>
      </c>
      <c r="CY6" s="35">
        <f t="shared" ref="CY6:DG6" si="11">IF(CY7="",NA(),CY7)</f>
        <v>50.2</v>
      </c>
      <c r="CZ6" s="35">
        <f t="shared" si="11"/>
        <v>53.14</v>
      </c>
      <c r="DA6" s="35">
        <f t="shared" si="11"/>
        <v>54.91</v>
      </c>
      <c r="DB6" s="35">
        <f t="shared" si="11"/>
        <v>52.56</v>
      </c>
      <c r="DC6" s="35">
        <f t="shared" si="11"/>
        <v>61.37</v>
      </c>
      <c r="DD6" s="35">
        <f t="shared" si="11"/>
        <v>61.3</v>
      </c>
      <c r="DE6" s="35">
        <f t="shared" si="11"/>
        <v>64.510000000000005</v>
      </c>
      <c r="DF6" s="35">
        <f t="shared" si="11"/>
        <v>67.12</v>
      </c>
      <c r="DG6" s="35">
        <f t="shared" si="11"/>
        <v>61.03</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v>
      </c>
      <c r="EK6" s="35">
        <f t="shared" si="14"/>
        <v>0.19</v>
      </c>
      <c r="EL6" s="35">
        <f t="shared" si="14"/>
        <v>7.0000000000000007E-2</v>
      </c>
      <c r="EM6" s="35">
        <f t="shared" si="14"/>
        <v>0.56999999999999995</v>
      </c>
      <c r="EN6" s="34">
        <f t="shared" si="14"/>
        <v>0</v>
      </c>
      <c r="EO6" s="34" t="str">
        <f>IF(EO7="","",IF(EO7="-","【-】","【"&amp;SUBSTITUTE(TEXT(EO7,"#,##0.00"),"-","△")&amp;"】"))</f>
        <v>【0.22】</v>
      </c>
    </row>
    <row r="7" spans="1:145" s="36" customFormat="1" x14ac:dyDescent="0.15">
      <c r="A7" s="28"/>
      <c r="B7" s="37">
        <v>2019</v>
      </c>
      <c r="C7" s="37">
        <v>322059</v>
      </c>
      <c r="D7" s="37">
        <v>47</v>
      </c>
      <c r="E7" s="37">
        <v>17</v>
      </c>
      <c r="F7" s="37">
        <v>1</v>
      </c>
      <c r="G7" s="37">
        <v>0</v>
      </c>
      <c r="H7" s="37" t="s">
        <v>99</v>
      </c>
      <c r="I7" s="37" t="s">
        <v>100</v>
      </c>
      <c r="J7" s="37" t="s">
        <v>101</v>
      </c>
      <c r="K7" s="37" t="s">
        <v>102</v>
      </c>
      <c r="L7" s="37" t="s">
        <v>103</v>
      </c>
      <c r="M7" s="37" t="s">
        <v>104</v>
      </c>
      <c r="N7" s="38" t="s">
        <v>105</v>
      </c>
      <c r="O7" s="38" t="s">
        <v>106</v>
      </c>
      <c r="P7" s="38">
        <v>16.010000000000002</v>
      </c>
      <c r="Q7" s="38">
        <v>95.85</v>
      </c>
      <c r="R7" s="38">
        <v>3240</v>
      </c>
      <c r="S7" s="38">
        <v>34349</v>
      </c>
      <c r="T7" s="38">
        <v>435.71</v>
      </c>
      <c r="U7" s="38">
        <v>78.83</v>
      </c>
      <c r="V7" s="38">
        <v>5466</v>
      </c>
      <c r="W7" s="38">
        <v>2.2599999999999998</v>
      </c>
      <c r="X7" s="38">
        <v>2418.58</v>
      </c>
      <c r="Y7" s="38">
        <v>74.28</v>
      </c>
      <c r="Z7" s="38">
        <v>72.86</v>
      </c>
      <c r="AA7" s="38">
        <v>99.95</v>
      </c>
      <c r="AB7" s="38">
        <v>100.17</v>
      </c>
      <c r="AC7" s="38">
        <v>101.88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3500.84</v>
      </c>
      <c r="BG7" s="38">
        <v>3260.76</v>
      </c>
      <c r="BH7" s="38">
        <v>24.36</v>
      </c>
      <c r="BI7" s="38">
        <v>33.14</v>
      </c>
      <c r="BJ7" s="38">
        <v>90.09</v>
      </c>
      <c r="BK7" s="38">
        <v>1824.34</v>
      </c>
      <c r="BL7" s="38">
        <v>1604.64</v>
      </c>
      <c r="BM7" s="38">
        <v>1217.7</v>
      </c>
      <c r="BN7" s="38">
        <v>1689.65</v>
      </c>
      <c r="BO7" s="38">
        <v>808.77</v>
      </c>
      <c r="BP7" s="38">
        <v>682.51</v>
      </c>
      <c r="BQ7" s="38">
        <v>26.46</v>
      </c>
      <c r="BR7" s="38">
        <v>27.59</v>
      </c>
      <c r="BS7" s="38">
        <v>75.61</v>
      </c>
      <c r="BT7" s="38">
        <v>65.69</v>
      </c>
      <c r="BU7" s="38">
        <v>64</v>
      </c>
      <c r="BV7" s="38">
        <v>54.16</v>
      </c>
      <c r="BW7" s="38">
        <v>60.01</v>
      </c>
      <c r="BX7" s="38">
        <v>66.680000000000007</v>
      </c>
      <c r="BY7" s="38">
        <v>58.12</v>
      </c>
      <c r="BZ7" s="38">
        <v>48.2</v>
      </c>
      <c r="CA7" s="38">
        <v>100.34</v>
      </c>
      <c r="CB7" s="38">
        <v>794.05</v>
      </c>
      <c r="CC7" s="38">
        <v>701.93</v>
      </c>
      <c r="CD7" s="38">
        <v>253.87</v>
      </c>
      <c r="CE7" s="38">
        <v>292.83</v>
      </c>
      <c r="CF7" s="38">
        <v>248.36</v>
      </c>
      <c r="CG7" s="38">
        <v>307.56</v>
      </c>
      <c r="CH7" s="38">
        <v>277.67</v>
      </c>
      <c r="CI7" s="38">
        <v>260.11</v>
      </c>
      <c r="CJ7" s="38">
        <v>304.98</v>
      </c>
      <c r="CK7" s="38">
        <v>345.96</v>
      </c>
      <c r="CL7" s="38">
        <v>136.15</v>
      </c>
      <c r="CM7" s="38">
        <v>19.440000000000001</v>
      </c>
      <c r="CN7" s="38">
        <v>24.84</v>
      </c>
      <c r="CO7" s="38">
        <v>27.77</v>
      </c>
      <c r="CP7" s="38">
        <v>31.21</v>
      </c>
      <c r="CQ7" s="38">
        <v>33.950000000000003</v>
      </c>
      <c r="CR7" s="38">
        <v>39.869999999999997</v>
      </c>
      <c r="CS7" s="38">
        <v>41.28</v>
      </c>
      <c r="CT7" s="38">
        <v>41.45</v>
      </c>
      <c r="CU7" s="38">
        <v>36.97</v>
      </c>
      <c r="CV7" s="38">
        <v>39.51</v>
      </c>
      <c r="CW7" s="38">
        <v>59.64</v>
      </c>
      <c r="CX7" s="38">
        <v>47.18</v>
      </c>
      <c r="CY7" s="38">
        <v>50.2</v>
      </c>
      <c r="CZ7" s="38">
        <v>53.14</v>
      </c>
      <c r="DA7" s="38">
        <v>54.91</v>
      </c>
      <c r="DB7" s="38">
        <v>52.56</v>
      </c>
      <c r="DC7" s="38">
        <v>61.37</v>
      </c>
      <c r="DD7" s="38">
        <v>61.3</v>
      </c>
      <c r="DE7" s="38">
        <v>64.510000000000005</v>
      </c>
      <c r="DF7" s="38">
        <v>67.12</v>
      </c>
      <c r="DG7" s="38">
        <v>61.03</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v>
      </c>
      <c r="EK7" s="38">
        <v>0.19</v>
      </c>
      <c r="EL7" s="38">
        <v>7.0000000000000007E-2</v>
      </c>
      <c r="EM7" s="38">
        <v>0.56999999999999995</v>
      </c>
      <c r="EN7" s="38">
        <v>0</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115</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上下水道部管理課（o-suikanri06）</cp:lastModifiedBy>
  <cp:lastPrinted>2021-02-03T01:25:21Z</cp:lastPrinted>
  <dcterms:created xsi:type="dcterms:W3CDTF">2020-12-04T02:48:28Z</dcterms:created>
  <dcterms:modified xsi:type="dcterms:W3CDTF">2021-02-03T01:34:38Z</dcterms:modified>
  <cp:category/>
</cp:coreProperties>
</file>