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OSHI-115.MASUDACITY\Desktop\2.3〆　経営比較分析表\"/>
    </mc:Choice>
  </mc:AlternateContent>
  <workbookProtection workbookAlgorithmName="SHA-512" workbookHashValue="g3Pfun7vuwrzhZbKaBw5kq29AfgSXeJsopNyp8XuBSUS/cfGS4+XY4lH6+WiM7TdtyUfL09JPKTmBkdDyzJm/g==" workbookSaltValue="czzkaFOcvKkZdlsTYPx3g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MA51" i="4"/>
  <c r="CS30" i="4"/>
  <c r="C11" i="5"/>
  <c r="D11" i="5"/>
  <c r="E11" i="5"/>
  <c r="B11" i="5"/>
  <c r="BK76" i="4" l="1"/>
  <c r="LH51" i="4"/>
  <c r="LT76" i="4"/>
  <c r="GQ51" i="4"/>
  <c r="LH30" i="4"/>
  <c r="BZ30" i="4"/>
  <c r="GQ30" i="4"/>
  <c r="IE76" i="4"/>
  <c r="BZ51" i="4"/>
  <c r="BG30" i="4"/>
  <c r="BG51" i="4"/>
  <c r="AV76" i="4"/>
  <c r="KO51" i="4"/>
  <c r="LE76" i="4"/>
  <c r="FX51" i="4"/>
  <c r="KO30" i="4"/>
  <c r="HP76" i="4"/>
  <c r="FX30" i="4"/>
  <c r="HA76" i="4"/>
  <c r="AN51" i="4"/>
  <c r="FE30" i="4"/>
  <c r="KP76" i="4"/>
  <c r="JV30" i="4"/>
  <c r="AN30" i="4"/>
  <c r="FE51" i="4"/>
  <c r="AG76" i="4"/>
  <c r="JV51" i="4"/>
  <c r="KA76" i="4"/>
  <c r="EL51" i="4"/>
  <c r="JC30" i="4"/>
  <c r="GL76" i="4"/>
  <c r="U51" i="4"/>
  <c r="EL30" i="4"/>
  <c r="R76" i="4"/>
  <c r="U30" i="4"/>
  <c r="JC51" i="4"/>
</calcChain>
</file>

<file path=xl/sharedStrings.xml><?xml version="1.0" encoding="utf-8"?>
<sst xmlns="http://schemas.openxmlformats.org/spreadsheetml/2006/main" count="278" uniqueCount="134">
  <si>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</si>
  <si>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</si>
  <si>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</si>
  <si>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</si>
  <si>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</si>
  <si>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</si>
  <si>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</si>
  <si>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</si>
  <si>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</si>
  <si>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</si>
  <si>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</si>
  <si>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</si>
  <si>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</si>
  <si>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</si>
  <si>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</si>
  <si>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</si>
  <si>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</si>
  <si>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</si>
  <si>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</si>
  <si>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</si>
  <si>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</si>
  <si>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</si>
  <si>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</si>
  <si>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</si>
  <si>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</si>
  <si>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</si>
  <si>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</si>
  <si>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</si>
  <si>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</si>
  <si>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</si>
  <si>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</si>
  <si>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</si>
  <si>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</si>
  <si>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</si>
  <si>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</si>
  <si>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</si>
  <si>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</si>
  <si>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</si>
  <si>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</si>
  <si>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</si>
  <si>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</si>
  <si>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</si>
  <si>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</si>
  <si>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</si>
  <si>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</si>
  <si>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</si>
  <si>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</si>
  <si>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</si>
  <si>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</si>
  <si>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</si>
  <si>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</si>
  <si>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</si>
  <si>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</si>
  <si>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</si>
  <si>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</si>
  <si>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</si>
  <si>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</si>
  <si>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</si>
  <si>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</si>
  <si>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</si>
  <si>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</si>
  <si>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</si>
  <si>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</si>
  <si>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</si>
  <si>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</si>
  <si>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</si>
  <si>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</si>
  <si>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</si>
  <si>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</si>
  <si>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</si>
  <si>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</si>
  <si>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</si>
  <si>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</si>
  <si>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</si>
  <si>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</si>
  <si>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</si>
  <si>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</si>
  <si>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</si>
  <si>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</si>
  <si>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</si>
  <si>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</si>
  <si>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</si>
  <si>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</si>
  <si>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</si>
  <si>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</si>
  <si>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</si>
  <si>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</si>
  <si>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</si>
  <si>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</si>
  <si>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</si>
  <si>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</si>
  <si>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</si>
  <si>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</si>
  <si>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</si>
  <si>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</si>
  <si>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</si>
  <si>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</si>
  <si>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</si>
  <si>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</si>
  <si>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</si>
  <si>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</si>
  <si>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</si>
  <si>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</si>
  <si>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</si>
  <si>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</si>
  <si>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</si>
  <si>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</si>
  <si>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</si>
  <si>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</si>
  <si>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</si>
  <si>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</si>
  <si>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</si>
  <si>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島根県　益田市</t>
  </si>
  <si>
    <t>益田駅前駐車場</t>
  </si>
  <si>
    <t>法非適用</t>
  </si>
  <si>
    <t>駐車場整備事業</t>
  </si>
  <si>
    <t>-</t>
  </si>
  <si>
    <t>Ａ１Ｂ１</t>
  </si>
  <si>
    <t>非設置</t>
  </si>
  <si>
    <t>該当数値なし</t>
  </si>
  <si>
    <t>都市計画駐車場</t>
  </si>
  <si>
    <t>立体式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</si>
  <si>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</si>
  <si>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</si>
  <si>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</si>
  <si>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</si>
  <si>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</si>
  <si>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</si>
  <si>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</si>
  <si>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</si>
  <si>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益田市の駐車場事業の経営については、一般会計からの繰入金もなく、駐車場等の料金収入から成り立っている。類似団体と比較すると「収益的収支比率」は下回っているが、100％以上を示しており、収益は概ね良好である。
　「売上高GOP比率」「EBITDA」も類似団体と比較すると平均値を大きく下回っているのは、料金設定が類似団体と比べて低いためと思われるが、周辺の民間駐車場の料金を参考としているため、料金の改定は難しい状況にある。
　また、令和2年2月以降はコロナ禍の影響により、大幅に利用者が減少した。</t>
    <rPh sb="1" eb="4">
      <t>マスダシ</t>
    </rPh>
    <rPh sb="5" eb="8">
      <t>チュウシャジョウ</t>
    </rPh>
    <rPh sb="8" eb="10">
      <t>ジギョウ</t>
    </rPh>
    <rPh sb="11" eb="13">
      <t>ケイエイ</t>
    </rPh>
    <rPh sb="19" eb="21">
      <t>イッパン</t>
    </rPh>
    <rPh sb="21" eb="23">
      <t>カイケイ</t>
    </rPh>
    <rPh sb="26" eb="28">
      <t>クリイレ</t>
    </rPh>
    <rPh sb="28" eb="29">
      <t>キン</t>
    </rPh>
    <rPh sb="33" eb="35">
      <t>チュウシャ</t>
    </rPh>
    <rPh sb="35" eb="36">
      <t>ジョウ</t>
    </rPh>
    <rPh sb="36" eb="37">
      <t>トウ</t>
    </rPh>
    <rPh sb="38" eb="40">
      <t>リョウキン</t>
    </rPh>
    <rPh sb="40" eb="42">
      <t>シュウニュウ</t>
    </rPh>
    <rPh sb="44" eb="45">
      <t>ナ</t>
    </rPh>
    <rPh sb="46" eb="47">
      <t>タ</t>
    </rPh>
    <rPh sb="52" eb="54">
      <t>ルイジ</t>
    </rPh>
    <rPh sb="54" eb="56">
      <t>ダンタイ</t>
    </rPh>
    <rPh sb="57" eb="59">
      <t>ヒカク</t>
    </rPh>
    <rPh sb="63" eb="66">
      <t>シュウエキテキ</t>
    </rPh>
    <rPh sb="66" eb="68">
      <t>シュウシ</t>
    </rPh>
    <rPh sb="68" eb="70">
      <t>ヒリツ</t>
    </rPh>
    <rPh sb="72" eb="74">
      <t>シタマワ</t>
    </rPh>
    <rPh sb="84" eb="86">
      <t>イジョウ</t>
    </rPh>
    <rPh sb="87" eb="88">
      <t>シメ</t>
    </rPh>
    <rPh sb="93" eb="95">
      <t>シュウエキ</t>
    </rPh>
    <rPh sb="96" eb="97">
      <t>オオム</t>
    </rPh>
    <rPh sb="98" eb="100">
      <t>リョウコウ</t>
    </rPh>
    <rPh sb="107" eb="109">
      <t>ウリアゲ</t>
    </rPh>
    <rPh sb="109" eb="110">
      <t>ダカ</t>
    </rPh>
    <rPh sb="113" eb="115">
      <t>ヒリツ</t>
    </rPh>
    <rPh sb="125" eb="127">
      <t>ルイジ</t>
    </rPh>
    <rPh sb="127" eb="129">
      <t>ダンタイ</t>
    </rPh>
    <rPh sb="130" eb="132">
      <t>ヒカク</t>
    </rPh>
    <rPh sb="135" eb="138">
      <t>ヘイキンチ</t>
    </rPh>
    <rPh sb="139" eb="140">
      <t>オオ</t>
    </rPh>
    <rPh sb="142" eb="144">
      <t>シタマワ</t>
    </rPh>
    <rPh sb="151" eb="153">
      <t>リョウキン</t>
    </rPh>
    <rPh sb="153" eb="155">
      <t>セッテイ</t>
    </rPh>
    <rPh sb="156" eb="158">
      <t>ルイジ</t>
    </rPh>
    <rPh sb="158" eb="160">
      <t>ダンタイ</t>
    </rPh>
    <rPh sb="161" eb="162">
      <t>クラ</t>
    </rPh>
    <rPh sb="164" eb="165">
      <t>ヒク</t>
    </rPh>
    <rPh sb="169" eb="170">
      <t>オモ</t>
    </rPh>
    <rPh sb="175" eb="177">
      <t>シュウヘン</t>
    </rPh>
    <rPh sb="178" eb="180">
      <t>ミンカン</t>
    </rPh>
    <rPh sb="180" eb="183">
      <t>チュウシャジョウ</t>
    </rPh>
    <rPh sb="184" eb="186">
      <t>リョウキン</t>
    </rPh>
    <rPh sb="187" eb="189">
      <t>サンコウ</t>
    </rPh>
    <rPh sb="197" eb="199">
      <t>リョウキン</t>
    </rPh>
    <rPh sb="200" eb="202">
      <t>カイテイ</t>
    </rPh>
    <rPh sb="203" eb="204">
      <t>ムズカ</t>
    </rPh>
    <rPh sb="206" eb="208">
      <t>ジョウキョウ</t>
    </rPh>
    <rPh sb="217" eb="219">
      <t>レイワ</t>
    </rPh>
    <rPh sb="220" eb="221">
      <t>ネン</t>
    </rPh>
    <rPh sb="222" eb="223">
      <t>ガツ</t>
    </rPh>
    <rPh sb="223" eb="225">
      <t>イコウ</t>
    </rPh>
    <rPh sb="229" eb="230">
      <t>カ</t>
    </rPh>
    <rPh sb="231" eb="233">
      <t>エイキョウ</t>
    </rPh>
    <rPh sb="237" eb="239">
      <t>オオハバ</t>
    </rPh>
    <rPh sb="240" eb="243">
      <t>リヨウシャ</t>
    </rPh>
    <rPh sb="244" eb="246">
      <t>ゲンショウ</t>
    </rPh>
    <phoneticPr fontId="5"/>
  </si>
  <si>
    <t>　益田市の駐車場事業は、供用開始後14年が経過し、施設の維持管理費が上がっていく状況にある。
　今後、計画的に施設の更新が必要である。</t>
    <rPh sb="12" eb="14">
      <t>キョウヨウ</t>
    </rPh>
    <rPh sb="14" eb="16">
      <t>カイシ</t>
    </rPh>
    <rPh sb="16" eb="17">
      <t>ゴ</t>
    </rPh>
    <rPh sb="19" eb="20">
      <t>ネン</t>
    </rPh>
    <rPh sb="21" eb="23">
      <t>ケイカ</t>
    </rPh>
    <rPh sb="25" eb="27">
      <t>シセツ</t>
    </rPh>
    <rPh sb="28" eb="30">
      <t>イジ</t>
    </rPh>
    <rPh sb="30" eb="32">
      <t>カンリ</t>
    </rPh>
    <rPh sb="32" eb="33">
      <t>ヒ</t>
    </rPh>
    <rPh sb="34" eb="35">
      <t>ア</t>
    </rPh>
    <rPh sb="40" eb="42">
      <t>ジョウキョウ</t>
    </rPh>
    <rPh sb="48" eb="50">
      <t>コンゴ</t>
    </rPh>
    <rPh sb="51" eb="54">
      <t>ケイカクテキ</t>
    </rPh>
    <rPh sb="55" eb="57">
      <t>シセツ</t>
    </rPh>
    <rPh sb="58" eb="60">
      <t>コウシン</t>
    </rPh>
    <rPh sb="61" eb="63">
      <t>ヒツヨウ</t>
    </rPh>
    <phoneticPr fontId="5"/>
  </si>
  <si>
    <t>　益田市の駐車場事業は、益田駅前及びホテル、飲食店等が立地していることから駐車場及び駐輪場において安定した利用があるが、近年、隣接してコインパーキングが設置されたり、令和2年2月以降はコロナ禍の影響もみられる。</t>
    <rPh sb="1" eb="4">
      <t>マスダシ</t>
    </rPh>
    <rPh sb="5" eb="8">
      <t>チュウシャジョウ</t>
    </rPh>
    <rPh sb="8" eb="10">
      <t>ジギョウ</t>
    </rPh>
    <rPh sb="12" eb="14">
      <t>マスダ</t>
    </rPh>
    <rPh sb="14" eb="15">
      <t>エキ</t>
    </rPh>
    <rPh sb="15" eb="16">
      <t>マエ</t>
    </rPh>
    <rPh sb="16" eb="17">
      <t>オヨ</t>
    </rPh>
    <rPh sb="22" eb="24">
      <t>インショク</t>
    </rPh>
    <rPh sb="24" eb="25">
      <t>テン</t>
    </rPh>
    <rPh sb="25" eb="26">
      <t>トウ</t>
    </rPh>
    <rPh sb="27" eb="29">
      <t>リッチ</t>
    </rPh>
    <rPh sb="37" eb="40">
      <t>チュウシャジョウ</t>
    </rPh>
    <rPh sb="40" eb="41">
      <t>オヨ</t>
    </rPh>
    <rPh sb="42" eb="45">
      <t>チュウリンジョウ</t>
    </rPh>
    <rPh sb="49" eb="51">
      <t>アンテイ</t>
    </rPh>
    <rPh sb="53" eb="55">
      <t>リヨウ</t>
    </rPh>
    <rPh sb="60" eb="62">
      <t>キンネン</t>
    </rPh>
    <rPh sb="63" eb="65">
      <t>リンセツ</t>
    </rPh>
    <rPh sb="76" eb="78">
      <t>セッチ</t>
    </rPh>
    <rPh sb="83" eb="85">
      <t>レイワ</t>
    </rPh>
    <rPh sb="86" eb="87">
      <t>ネン</t>
    </rPh>
    <rPh sb="88" eb="89">
      <t>ガツ</t>
    </rPh>
    <rPh sb="89" eb="91">
      <t>イコウ</t>
    </rPh>
    <rPh sb="95" eb="96">
      <t>カ</t>
    </rPh>
    <rPh sb="97" eb="99">
      <t>エイキョウ</t>
    </rPh>
    <phoneticPr fontId="5"/>
  </si>
  <si>
    <t>　益田市の駐車場事業は、現在のところ黒字経営ではあるが、施設の老朽化による維持管理費の増加、並びに周辺の民間駐車場との競合による料金収入の減少等を踏まえ、今後、経営戦略を策定し、経営の安定化を図る必要がある。</t>
    <rPh sb="12" eb="14">
      <t>ゲンザイ</t>
    </rPh>
    <rPh sb="18" eb="20">
      <t>クロジ</t>
    </rPh>
    <rPh sb="20" eb="22">
      <t>ケイエイ</t>
    </rPh>
    <rPh sb="28" eb="30">
      <t>シセツ</t>
    </rPh>
    <rPh sb="31" eb="34">
      <t>ロウキュウカ</t>
    </rPh>
    <rPh sb="37" eb="39">
      <t>イジ</t>
    </rPh>
    <rPh sb="39" eb="42">
      <t>カンリヒ</t>
    </rPh>
    <rPh sb="43" eb="45">
      <t>ゾウカ</t>
    </rPh>
    <rPh sb="46" eb="47">
      <t>ナラ</t>
    </rPh>
    <rPh sb="49" eb="51">
      <t>シュウヘン</t>
    </rPh>
    <rPh sb="52" eb="54">
      <t>ミンカン</t>
    </rPh>
    <rPh sb="54" eb="57">
      <t>チュウシャジョウ</t>
    </rPh>
    <rPh sb="59" eb="61">
      <t>キョウゴウ</t>
    </rPh>
    <rPh sb="64" eb="66">
      <t>リョウキン</t>
    </rPh>
    <rPh sb="66" eb="68">
      <t>シュウニュウ</t>
    </rPh>
    <rPh sb="69" eb="71">
      <t>ゲンショウ</t>
    </rPh>
    <rPh sb="71" eb="72">
      <t>トウ</t>
    </rPh>
    <rPh sb="73" eb="74">
      <t>フ</t>
    </rPh>
    <rPh sb="77" eb="79">
      <t>コンゴ</t>
    </rPh>
    <rPh sb="80" eb="82">
      <t>ケイエイ</t>
    </rPh>
    <rPh sb="82" eb="84">
      <t>センリャク</t>
    </rPh>
    <rPh sb="85" eb="87">
      <t>サクテイ</t>
    </rPh>
    <rPh sb="89" eb="91">
      <t>ケイエイ</t>
    </rPh>
    <rPh sb="92" eb="95">
      <t>アンテイカ</t>
    </rPh>
    <rPh sb="96" eb="97">
      <t>ハカ</t>
    </rPh>
    <rPh sb="98" eb="10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</si>
</sst>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125.6</c:v>
                </c:pt>
                <c:pt idx="1">
                  <c:v>135.69999999999999</c:v>
                </c:pt>
                <c:pt idx="2">
                  <c:v>135</c:v>
                </c:pt>
                <c:pt idx="3">
                  <c:v>123.1</c:v>
                </c:pt>
                <c:pt idx="4">
                  <c:v>115.8</c:v>
                </c:pt>
              </c:numCache>
            </c:numRef>
          </c:val>
          <c:extLst>
            <c:ext xmlns:c16="http://schemas.microsoft.com/office/drawing/2014/chart" uri="{C3380CC4-5D6E-409C-BE32-E72D297353CC}">
              <c16:uniqueId val="{00000000-CA41-44A4-864C-B7D71286406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CA41-44A4-864C-B7D71286406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C7F-4DB6-B142-E907B97F2DC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8C7F-4DB6-B142-E907B97F2DC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B0BA-412E-9192-5E71FE83644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0BA-412E-9192-5E71FE83644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A357-4614-9C68-B744775E685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357-4614-9C68-B744775E685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5EF-4C7C-8B16-C2D91A0A222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E5EF-4C7C-8B16-C2D91A0A222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656-47D6-A359-7332C20145A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4656-47D6-A359-7332C20145A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310</c:v>
                </c:pt>
                <c:pt idx="1">
                  <c:v>295.7</c:v>
                </c:pt>
                <c:pt idx="2">
                  <c:v>273.2</c:v>
                </c:pt>
                <c:pt idx="3">
                  <c:v>269.7</c:v>
                </c:pt>
                <c:pt idx="4">
                  <c:v>262.3</c:v>
                </c:pt>
              </c:numCache>
            </c:numRef>
          </c:val>
          <c:extLst>
            <c:ext xmlns:c16="http://schemas.microsoft.com/office/drawing/2014/chart" uri="{C3380CC4-5D6E-409C-BE32-E72D297353CC}">
              <c16:uniqueId val="{00000000-765E-4948-A0CB-FF30160B634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765E-4948-A0CB-FF30160B634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20.3</c:v>
                </c:pt>
                <c:pt idx="1">
                  <c:v>26.3</c:v>
                </c:pt>
                <c:pt idx="2">
                  <c:v>25.6</c:v>
                </c:pt>
                <c:pt idx="3">
                  <c:v>18.7</c:v>
                </c:pt>
                <c:pt idx="4">
                  <c:v>13.6</c:v>
                </c:pt>
              </c:numCache>
            </c:numRef>
          </c:val>
          <c:extLst>
            <c:ext xmlns:c16="http://schemas.microsoft.com/office/drawing/2014/chart" uri="{C3380CC4-5D6E-409C-BE32-E72D297353CC}">
              <c16:uniqueId val="{00000000-0C20-4717-9F3E-F0477BE9293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0C20-4717-9F3E-F0477BE9293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4718</c:v>
                </c:pt>
                <c:pt idx="1">
                  <c:v>6032</c:v>
                </c:pt>
                <c:pt idx="2">
                  <c:v>6081</c:v>
                </c:pt>
                <c:pt idx="3">
                  <c:v>4449</c:v>
                </c:pt>
                <c:pt idx="4">
                  <c:v>2991</c:v>
                </c:pt>
              </c:numCache>
            </c:numRef>
          </c:val>
          <c:extLst>
            <c:ext xmlns:c16="http://schemas.microsoft.com/office/drawing/2014/chart" uri="{C3380CC4-5D6E-409C-BE32-E72D297353CC}">
              <c16:uniqueId val="{00000000-BF97-4DAD-9842-7FBFA6E6C81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BF97-4DAD-9842-7FBFA6E6C81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O19" zoomScale="75" zoomScaleNormal="75"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島根県益田市　益田駅前駐車場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4727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231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125.6</v>
      </c>
      <c r="V31" s="118"/>
      <c r="W31" s="118"/>
      <c r="X31" s="118"/>
      <c r="Y31" s="118"/>
      <c r="Z31" s="118"/>
      <c r="AA31" s="118"/>
      <c r="AB31" s="118"/>
      <c r="AC31" s="118"/>
      <c r="AD31" s="118"/>
      <c r="AE31" s="118"/>
      <c r="AF31" s="118"/>
      <c r="AG31" s="118"/>
      <c r="AH31" s="118"/>
      <c r="AI31" s="118"/>
      <c r="AJ31" s="118"/>
      <c r="AK31" s="118"/>
      <c r="AL31" s="118"/>
      <c r="AM31" s="118"/>
      <c r="AN31" s="118">
        <f>データ!Z7</f>
        <v>135.69999999999999</v>
      </c>
      <c r="AO31" s="118"/>
      <c r="AP31" s="118"/>
      <c r="AQ31" s="118"/>
      <c r="AR31" s="118"/>
      <c r="AS31" s="118"/>
      <c r="AT31" s="118"/>
      <c r="AU31" s="118"/>
      <c r="AV31" s="118"/>
      <c r="AW31" s="118"/>
      <c r="AX31" s="118"/>
      <c r="AY31" s="118"/>
      <c r="AZ31" s="118"/>
      <c r="BA31" s="118"/>
      <c r="BB31" s="118"/>
      <c r="BC31" s="118"/>
      <c r="BD31" s="118"/>
      <c r="BE31" s="118"/>
      <c r="BF31" s="118"/>
      <c r="BG31" s="118">
        <f>データ!AA7</f>
        <v>135</v>
      </c>
      <c r="BH31" s="118"/>
      <c r="BI31" s="118"/>
      <c r="BJ31" s="118"/>
      <c r="BK31" s="118"/>
      <c r="BL31" s="118"/>
      <c r="BM31" s="118"/>
      <c r="BN31" s="118"/>
      <c r="BO31" s="118"/>
      <c r="BP31" s="118"/>
      <c r="BQ31" s="118"/>
      <c r="BR31" s="118"/>
      <c r="BS31" s="118"/>
      <c r="BT31" s="118"/>
      <c r="BU31" s="118"/>
      <c r="BV31" s="118"/>
      <c r="BW31" s="118"/>
      <c r="BX31" s="118"/>
      <c r="BY31" s="118"/>
      <c r="BZ31" s="118">
        <f>データ!AB7</f>
        <v>123.1</v>
      </c>
      <c r="CA31" s="118"/>
      <c r="CB31" s="118"/>
      <c r="CC31" s="118"/>
      <c r="CD31" s="118"/>
      <c r="CE31" s="118"/>
      <c r="CF31" s="118"/>
      <c r="CG31" s="118"/>
      <c r="CH31" s="118"/>
      <c r="CI31" s="118"/>
      <c r="CJ31" s="118"/>
      <c r="CK31" s="118"/>
      <c r="CL31" s="118"/>
      <c r="CM31" s="118"/>
      <c r="CN31" s="118"/>
      <c r="CO31" s="118"/>
      <c r="CP31" s="118"/>
      <c r="CQ31" s="118"/>
      <c r="CR31" s="118"/>
      <c r="CS31" s="118">
        <f>データ!AC7</f>
        <v>115.8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310</v>
      </c>
      <c r="JD31" s="120"/>
      <c r="JE31" s="120"/>
      <c r="JF31" s="120"/>
      <c r="JG31" s="120"/>
      <c r="JH31" s="120"/>
      <c r="JI31" s="120"/>
      <c r="JJ31" s="120"/>
      <c r="JK31" s="120"/>
      <c r="JL31" s="120"/>
      <c r="JM31" s="120"/>
      <c r="JN31" s="120"/>
      <c r="JO31" s="120"/>
      <c r="JP31" s="120"/>
      <c r="JQ31" s="120"/>
      <c r="JR31" s="120"/>
      <c r="JS31" s="120"/>
      <c r="JT31" s="120"/>
      <c r="JU31" s="121"/>
      <c r="JV31" s="119">
        <f>データ!DL7</f>
        <v>295.7</v>
      </c>
      <c r="JW31" s="120"/>
      <c r="JX31" s="120"/>
      <c r="JY31" s="120"/>
      <c r="JZ31" s="120"/>
      <c r="KA31" s="120"/>
      <c r="KB31" s="120"/>
      <c r="KC31" s="120"/>
      <c r="KD31" s="120"/>
      <c r="KE31" s="120"/>
      <c r="KF31" s="120"/>
      <c r="KG31" s="120"/>
      <c r="KH31" s="120"/>
      <c r="KI31" s="120"/>
      <c r="KJ31" s="120"/>
      <c r="KK31" s="120"/>
      <c r="KL31" s="120"/>
      <c r="KM31" s="120"/>
      <c r="KN31" s="121"/>
      <c r="KO31" s="119">
        <f>データ!DM7</f>
        <v>273.2</v>
      </c>
      <c r="KP31" s="120"/>
      <c r="KQ31" s="120"/>
      <c r="KR31" s="120"/>
      <c r="KS31" s="120"/>
      <c r="KT31" s="120"/>
      <c r="KU31" s="120"/>
      <c r="KV31" s="120"/>
      <c r="KW31" s="120"/>
      <c r="KX31" s="120"/>
      <c r="KY31" s="120"/>
      <c r="KZ31" s="120"/>
      <c r="LA31" s="120"/>
      <c r="LB31" s="120"/>
      <c r="LC31" s="120"/>
      <c r="LD31" s="120"/>
      <c r="LE31" s="120"/>
      <c r="LF31" s="120"/>
      <c r="LG31" s="121"/>
      <c r="LH31" s="119">
        <f>データ!DN7</f>
        <v>269.7</v>
      </c>
      <c r="LI31" s="120"/>
      <c r="LJ31" s="120"/>
      <c r="LK31" s="120"/>
      <c r="LL31" s="120"/>
      <c r="LM31" s="120"/>
      <c r="LN31" s="120"/>
      <c r="LO31" s="120"/>
      <c r="LP31" s="120"/>
      <c r="LQ31" s="120"/>
      <c r="LR31" s="120"/>
      <c r="LS31" s="120"/>
      <c r="LT31" s="120"/>
      <c r="LU31" s="120"/>
      <c r="LV31" s="120"/>
      <c r="LW31" s="120"/>
      <c r="LX31" s="120"/>
      <c r="LY31" s="120"/>
      <c r="LZ31" s="121"/>
      <c r="MA31" s="119">
        <f>データ!DO7</f>
        <v>262.3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138.9</v>
      </c>
      <c r="JD32" s="120"/>
      <c r="JE32" s="120"/>
      <c r="JF32" s="120"/>
      <c r="JG32" s="120"/>
      <c r="JH32" s="120"/>
      <c r="JI32" s="120"/>
      <c r="JJ32" s="120"/>
      <c r="JK32" s="120"/>
      <c r="JL32" s="120"/>
      <c r="JM32" s="120"/>
      <c r="JN32" s="120"/>
      <c r="JO32" s="120"/>
      <c r="JP32" s="120"/>
      <c r="JQ32" s="120"/>
      <c r="JR32" s="120"/>
      <c r="JS32" s="120"/>
      <c r="JT32" s="120"/>
      <c r="JU32" s="121"/>
      <c r="JV32" s="119">
        <f>データ!DQ7</f>
        <v>139.69999999999999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135.30000000000001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127.7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20.3</v>
      </c>
      <c r="EM52" s="118"/>
      <c r="EN52" s="118"/>
      <c r="EO52" s="118"/>
      <c r="EP52" s="118"/>
      <c r="EQ52" s="118"/>
      <c r="ER52" s="118"/>
      <c r="ES52" s="118"/>
      <c r="ET52" s="118"/>
      <c r="EU52" s="118"/>
      <c r="EV52" s="118"/>
      <c r="EW52" s="118"/>
      <c r="EX52" s="118"/>
      <c r="EY52" s="118"/>
      <c r="EZ52" s="118"/>
      <c r="FA52" s="118"/>
      <c r="FB52" s="118"/>
      <c r="FC52" s="118"/>
      <c r="FD52" s="118"/>
      <c r="FE52" s="118">
        <f>データ!BG7</f>
        <v>26.3</v>
      </c>
      <c r="FF52" s="118"/>
      <c r="FG52" s="118"/>
      <c r="FH52" s="118"/>
      <c r="FI52" s="118"/>
      <c r="FJ52" s="118"/>
      <c r="FK52" s="118"/>
      <c r="FL52" s="118"/>
      <c r="FM52" s="118"/>
      <c r="FN52" s="118"/>
      <c r="FO52" s="118"/>
      <c r="FP52" s="118"/>
      <c r="FQ52" s="118"/>
      <c r="FR52" s="118"/>
      <c r="FS52" s="118"/>
      <c r="FT52" s="118"/>
      <c r="FU52" s="118"/>
      <c r="FV52" s="118"/>
      <c r="FW52" s="118"/>
      <c r="FX52" s="118">
        <f>データ!BH7</f>
        <v>25.6</v>
      </c>
      <c r="FY52" s="118"/>
      <c r="FZ52" s="118"/>
      <c r="GA52" s="118"/>
      <c r="GB52" s="118"/>
      <c r="GC52" s="118"/>
      <c r="GD52" s="118"/>
      <c r="GE52" s="118"/>
      <c r="GF52" s="118"/>
      <c r="GG52" s="118"/>
      <c r="GH52" s="118"/>
      <c r="GI52" s="118"/>
      <c r="GJ52" s="118"/>
      <c r="GK52" s="118"/>
      <c r="GL52" s="118"/>
      <c r="GM52" s="118"/>
      <c r="GN52" s="118"/>
      <c r="GO52" s="118"/>
      <c r="GP52" s="118"/>
      <c r="GQ52" s="118">
        <f>データ!BI7</f>
        <v>18.7</v>
      </c>
      <c r="GR52" s="118"/>
      <c r="GS52" s="118"/>
      <c r="GT52" s="118"/>
      <c r="GU52" s="118"/>
      <c r="GV52" s="118"/>
      <c r="GW52" s="118"/>
      <c r="GX52" s="118"/>
      <c r="GY52" s="118"/>
      <c r="GZ52" s="118"/>
      <c r="HA52" s="118"/>
      <c r="HB52" s="118"/>
      <c r="HC52" s="118"/>
      <c r="HD52" s="118"/>
      <c r="HE52" s="118"/>
      <c r="HF52" s="118"/>
      <c r="HG52" s="118"/>
      <c r="HH52" s="118"/>
      <c r="HI52" s="118"/>
      <c r="HJ52" s="118">
        <f>データ!BJ7</f>
        <v>13.6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4718</v>
      </c>
      <c r="JD52" s="125"/>
      <c r="JE52" s="125"/>
      <c r="JF52" s="125"/>
      <c r="JG52" s="125"/>
      <c r="JH52" s="125"/>
      <c r="JI52" s="125"/>
      <c r="JJ52" s="125"/>
      <c r="JK52" s="125"/>
      <c r="JL52" s="125"/>
      <c r="JM52" s="125"/>
      <c r="JN52" s="125"/>
      <c r="JO52" s="125"/>
      <c r="JP52" s="125"/>
      <c r="JQ52" s="125"/>
      <c r="JR52" s="125"/>
      <c r="JS52" s="125"/>
      <c r="JT52" s="125"/>
      <c r="JU52" s="125"/>
      <c r="JV52" s="125">
        <f>データ!BR7</f>
        <v>6032</v>
      </c>
      <c r="JW52" s="125"/>
      <c r="JX52" s="125"/>
      <c r="JY52" s="125"/>
      <c r="JZ52" s="125"/>
      <c r="KA52" s="125"/>
      <c r="KB52" s="125"/>
      <c r="KC52" s="125"/>
      <c r="KD52" s="125"/>
      <c r="KE52" s="125"/>
      <c r="KF52" s="125"/>
      <c r="KG52" s="125"/>
      <c r="KH52" s="125"/>
      <c r="KI52" s="125"/>
      <c r="KJ52" s="125"/>
      <c r="KK52" s="125"/>
      <c r="KL52" s="125"/>
      <c r="KM52" s="125"/>
      <c r="KN52" s="125"/>
      <c r="KO52" s="125">
        <f>データ!BS7</f>
        <v>6081</v>
      </c>
      <c r="KP52" s="125"/>
      <c r="KQ52" s="125"/>
      <c r="KR52" s="125"/>
      <c r="KS52" s="125"/>
      <c r="KT52" s="125"/>
      <c r="KU52" s="125"/>
      <c r="KV52" s="125"/>
      <c r="KW52" s="125"/>
      <c r="KX52" s="125"/>
      <c r="KY52" s="125"/>
      <c r="KZ52" s="125"/>
      <c r="LA52" s="125"/>
      <c r="LB52" s="125"/>
      <c r="LC52" s="125"/>
      <c r="LD52" s="125"/>
      <c r="LE52" s="125"/>
      <c r="LF52" s="125"/>
      <c r="LG52" s="125"/>
      <c r="LH52" s="125">
        <f>データ!BT7</f>
        <v>4449</v>
      </c>
      <c r="LI52" s="125"/>
      <c r="LJ52" s="125"/>
      <c r="LK52" s="125"/>
      <c r="LL52" s="125"/>
      <c r="LM52" s="125"/>
      <c r="LN52" s="125"/>
      <c r="LO52" s="125"/>
      <c r="LP52" s="125"/>
      <c r="LQ52" s="125"/>
      <c r="LR52" s="125"/>
      <c r="LS52" s="125"/>
      <c r="LT52" s="125"/>
      <c r="LU52" s="125"/>
      <c r="LV52" s="125"/>
      <c r="LW52" s="125"/>
      <c r="LX52" s="125"/>
      <c r="LY52" s="125"/>
      <c r="LZ52" s="125"/>
      <c r="MA52" s="125">
        <f>データ!BU7</f>
        <v>2991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46</v>
      </c>
      <c r="V53" s="125"/>
      <c r="W53" s="125"/>
      <c r="X53" s="125"/>
      <c r="Y53" s="125"/>
      <c r="Z53" s="125"/>
      <c r="AA53" s="125"/>
      <c r="AB53" s="125"/>
      <c r="AC53" s="125"/>
      <c r="AD53" s="125"/>
      <c r="AE53" s="125"/>
      <c r="AF53" s="125"/>
      <c r="AG53" s="125"/>
      <c r="AH53" s="125"/>
      <c r="AI53" s="125"/>
      <c r="AJ53" s="125"/>
      <c r="AK53" s="125"/>
      <c r="AL53" s="125"/>
      <c r="AM53" s="125"/>
      <c r="AN53" s="125">
        <f>データ!BA7</f>
        <v>39</v>
      </c>
      <c r="AO53" s="125"/>
      <c r="AP53" s="125"/>
      <c r="AQ53" s="125"/>
      <c r="AR53" s="125"/>
      <c r="AS53" s="125"/>
      <c r="AT53" s="125"/>
      <c r="AU53" s="125"/>
      <c r="AV53" s="125"/>
      <c r="AW53" s="125"/>
      <c r="AX53" s="125"/>
      <c r="AY53" s="125"/>
      <c r="AZ53" s="125"/>
      <c r="BA53" s="125"/>
      <c r="BB53" s="125"/>
      <c r="BC53" s="125"/>
      <c r="BD53" s="125"/>
      <c r="BE53" s="125"/>
      <c r="BF53" s="125"/>
      <c r="BG53" s="125">
        <f>データ!BB7</f>
        <v>25</v>
      </c>
      <c r="BH53" s="125"/>
      <c r="BI53" s="125"/>
      <c r="BJ53" s="125"/>
      <c r="BK53" s="125"/>
      <c r="BL53" s="125"/>
      <c r="BM53" s="125"/>
      <c r="BN53" s="125"/>
      <c r="BO53" s="125"/>
      <c r="BP53" s="125"/>
      <c r="BQ53" s="125"/>
      <c r="BR53" s="125"/>
      <c r="BS53" s="125"/>
      <c r="BT53" s="125"/>
      <c r="BU53" s="125"/>
      <c r="BV53" s="125"/>
      <c r="BW53" s="125"/>
      <c r="BX53" s="125"/>
      <c r="BY53" s="125"/>
      <c r="BZ53" s="125">
        <f>データ!BC7</f>
        <v>23</v>
      </c>
      <c r="CA53" s="125"/>
      <c r="CB53" s="125"/>
      <c r="CC53" s="125"/>
      <c r="CD53" s="125"/>
      <c r="CE53" s="125"/>
      <c r="CF53" s="125"/>
      <c r="CG53" s="125"/>
      <c r="CH53" s="125"/>
      <c r="CI53" s="125"/>
      <c r="CJ53" s="125"/>
      <c r="CK53" s="125"/>
      <c r="CL53" s="125"/>
      <c r="CM53" s="125"/>
      <c r="CN53" s="125"/>
      <c r="CO53" s="125"/>
      <c r="CP53" s="125"/>
      <c r="CQ53" s="125"/>
      <c r="CR53" s="125"/>
      <c r="CS53" s="125">
        <f>データ!BD7</f>
        <v>11</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37496</v>
      </c>
      <c r="JD53" s="125"/>
      <c r="JE53" s="125"/>
      <c r="JF53" s="125"/>
      <c r="JG53" s="125"/>
      <c r="JH53" s="125"/>
      <c r="JI53" s="125"/>
      <c r="JJ53" s="125"/>
      <c r="JK53" s="125"/>
      <c r="JL53" s="125"/>
      <c r="JM53" s="125"/>
      <c r="JN53" s="125"/>
      <c r="JO53" s="125"/>
      <c r="JP53" s="125"/>
      <c r="JQ53" s="125"/>
      <c r="JR53" s="125"/>
      <c r="JS53" s="125"/>
      <c r="JT53" s="125"/>
      <c r="JU53" s="125"/>
      <c r="JV53" s="125">
        <f>データ!BW7</f>
        <v>31888</v>
      </c>
      <c r="JW53" s="125"/>
      <c r="JX53" s="125"/>
      <c r="JY53" s="125"/>
      <c r="JZ53" s="125"/>
      <c r="KA53" s="125"/>
      <c r="KB53" s="125"/>
      <c r="KC53" s="125"/>
      <c r="KD53" s="125"/>
      <c r="KE53" s="125"/>
      <c r="KF53" s="125"/>
      <c r="KG53" s="125"/>
      <c r="KH53" s="125"/>
      <c r="KI53" s="125"/>
      <c r="KJ53" s="125"/>
      <c r="KK53" s="125"/>
      <c r="KL53" s="125"/>
      <c r="KM53" s="125"/>
      <c r="KN53" s="125"/>
      <c r="KO53" s="125">
        <f>データ!BX7</f>
        <v>13314</v>
      </c>
      <c r="KP53" s="125"/>
      <c r="KQ53" s="125"/>
      <c r="KR53" s="125"/>
      <c r="KS53" s="125"/>
      <c r="KT53" s="125"/>
      <c r="KU53" s="125"/>
      <c r="KV53" s="125"/>
      <c r="KW53" s="125"/>
      <c r="KX53" s="125"/>
      <c r="KY53" s="125"/>
      <c r="KZ53" s="125"/>
      <c r="LA53" s="125"/>
      <c r="LB53" s="125"/>
      <c r="LC53" s="125"/>
      <c r="LD53" s="125"/>
      <c r="LE53" s="125"/>
      <c r="LF53" s="125"/>
      <c r="LG53" s="125"/>
      <c r="LH53" s="125">
        <f>データ!BY7</f>
        <v>28825</v>
      </c>
      <c r="LI53" s="125"/>
      <c r="LJ53" s="125"/>
      <c r="LK53" s="125"/>
      <c r="LL53" s="125"/>
      <c r="LM53" s="125"/>
      <c r="LN53" s="125"/>
      <c r="LO53" s="125"/>
      <c r="LP53" s="125"/>
      <c r="LQ53" s="125"/>
      <c r="LR53" s="125"/>
      <c r="LS53" s="125"/>
      <c r="LT53" s="125"/>
      <c r="LU53" s="125"/>
      <c r="LV53" s="125"/>
      <c r="LW53" s="125"/>
      <c r="LX53" s="125"/>
      <c r="LY53" s="125"/>
      <c r="LZ53" s="125"/>
      <c r="MA53" s="125">
        <f>データ!BZ7</f>
        <v>26838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280</v>
      </c>
      <c r="KB78" s="120"/>
      <c r="KC78" s="120"/>
      <c r="KD78" s="120"/>
      <c r="KE78" s="120"/>
      <c r="KF78" s="120"/>
      <c r="KG78" s="120"/>
      <c r="KH78" s="120"/>
      <c r="KI78" s="120"/>
      <c r="KJ78" s="120"/>
      <c r="KK78" s="120"/>
      <c r="KL78" s="120"/>
      <c r="KM78" s="120"/>
      <c r="KN78" s="120"/>
      <c r="KO78" s="121"/>
      <c r="KP78" s="119">
        <f>データ!DF7</f>
        <v>239.6</v>
      </c>
      <c r="KQ78" s="120"/>
      <c r="KR78" s="120"/>
      <c r="KS78" s="120"/>
      <c r="KT78" s="120"/>
      <c r="KU78" s="120"/>
      <c r="KV78" s="120"/>
      <c r="KW78" s="120"/>
      <c r="KX78" s="120"/>
      <c r="KY78" s="120"/>
      <c r="KZ78" s="120"/>
      <c r="LA78" s="120"/>
      <c r="LB78" s="120"/>
      <c r="LC78" s="120"/>
      <c r="LD78" s="121"/>
      <c r="LE78" s="119">
        <f>データ!DG7</f>
        <v>224.1</v>
      </c>
      <c r="LF78" s="120"/>
      <c r="LG78" s="120"/>
      <c r="LH78" s="120"/>
      <c r="LI78" s="120"/>
      <c r="LJ78" s="120"/>
      <c r="LK78" s="120"/>
      <c r="LL78" s="120"/>
      <c r="LM78" s="120"/>
      <c r="LN78" s="120"/>
      <c r="LO78" s="120"/>
      <c r="LP78" s="120"/>
      <c r="LQ78" s="120"/>
      <c r="LR78" s="120"/>
      <c r="LS78" s="121"/>
      <c r="LT78" s="119">
        <f>データ!DH7</f>
        <v>152.5</v>
      </c>
      <c r="LU78" s="120"/>
      <c r="LV78" s="120"/>
      <c r="LW78" s="120"/>
      <c r="LX78" s="120"/>
      <c r="LY78" s="120"/>
      <c r="LZ78" s="120"/>
      <c r="MA78" s="120"/>
      <c r="MB78" s="120"/>
      <c r="MC78" s="120"/>
      <c r="MD78" s="120"/>
      <c r="ME78" s="120"/>
      <c r="MF78" s="120"/>
      <c r="MG78" s="120"/>
      <c r="MH78" s="121"/>
      <c r="MI78" s="119">
        <f>データ!DI7</f>
        <v>1239.2</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JTUyHeV29ptKGolUtYp+h7L/tkPf76omse+x0CR72ev/OX1S3thvAWpJO4T9xbxHC4LtHzkJwKUlilvB1X60xA==" saltValue="esC2girdCXU6eUgS3ljzf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102</v>
      </c>
      <c r="AN5" s="59" t="s">
        <v>103</v>
      </c>
      <c r="AO5" s="59" t="s">
        <v>94</v>
      </c>
      <c r="AP5" s="59" t="s">
        <v>95</v>
      </c>
      <c r="AQ5" s="59" t="s">
        <v>96</v>
      </c>
      <c r="AR5" s="59" t="s">
        <v>97</v>
      </c>
      <c r="AS5" s="59" t="s">
        <v>98</v>
      </c>
      <c r="AT5" s="59" t="s">
        <v>99</v>
      </c>
      <c r="AU5" s="59" t="s">
        <v>89</v>
      </c>
      <c r="AV5" s="59" t="s">
        <v>90</v>
      </c>
      <c r="AW5" s="59" t="s">
        <v>101</v>
      </c>
      <c r="AX5" s="59" t="s">
        <v>102</v>
      </c>
      <c r="AY5" s="59" t="s">
        <v>103</v>
      </c>
      <c r="AZ5" s="59" t="s">
        <v>94</v>
      </c>
      <c r="BA5" s="59" t="s">
        <v>95</v>
      </c>
      <c r="BB5" s="59" t="s">
        <v>96</v>
      </c>
      <c r="BC5" s="59" t="s">
        <v>97</v>
      </c>
      <c r="BD5" s="59" t="s">
        <v>98</v>
      </c>
      <c r="BE5" s="59" t="s">
        <v>99</v>
      </c>
      <c r="BF5" s="59" t="s">
        <v>100</v>
      </c>
      <c r="BG5" s="59" t="s">
        <v>104</v>
      </c>
      <c r="BH5" s="59" t="s">
        <v>101</v>
      </c>
      <c r="BI5" s="59" t="s">
        <v>102</v>
      </c>
      <c r="BJ5" s="59" t="s">
        <v>103</v>
      </c>
      <c r="BK5" s="59" t="s">
        <v>94</v>
      </c>
      <c r="BL5" s="59" t="s">
        <v>95</v>
      </c>
      <c r="BM5" s="59" t="s">
        <v>96</v>
      </c>
      <c r="BN5" s="59" t="s">
        <v>97</v>
      </c>
      <c r="BO5" s="59" t="s">
        <v>98</v>
      </c>
      <c r="BP5" s="59" t="s">
        <v>99</v>
      </c>
      <c r="BQ5" s="59" t="s">
        <v>100</v>
      </c>
      <c r="BR5" s="59" t="s">
        <v>90</v>
      </c>
      <c r="BS5" s="59" t="s">
        <v>101</v>
      </c>
      <c r="BT5" s="59" t="s">
        <v>92</v>
      </c>
      <c r="BU5" s="59" t="s">
        <v>103</v>
      </c>
      <c r="BV5" s="59" t="s">
        <v>94</v>
      </c>
      <c r="BW5" s="59" t="s">
        <v>95</v>
      </c>
      <c r="BX5" s="59" t="s">
        <v>96</v>
      </c>
      <c r="BY5" s="59" t="s">
        <v>97</v>
      </c>
      <c r="BZ5" s="59" t="s">
        <v>98</v>
      </c>
      <c r="CA5" s="59" t="s">
        <v>99</v>
      </c>
      <c r="CB5" s="59" t="s">
        <v>89</v>
      </c>
      <c r="CC5" s="59" t="s">
        <v>90</v>
      </c>
      <c r="CD5" s="59" t="s">
        <v>101</v>
      </c>
      <c r="CE5" s="59" t="s">
        <v>92</v>
      </c>
      <c r="CF5" s="59" t="s">
        <v>103</v>
      </c>
      <c r="CG5" s="59" t="s">
        <v>94</v>
      </c>
      <c r="CH5" s="59" t="s">
        <v>95</v>
      </c>
      <c r="CI5" s="59" t="s">
        <v>96</v>
      </c>
      <c r="CJ5" s="59" t="s">
        <v>97</v>
      </c>
      <c r="CK5" s="59" t="s">
        <v>98</v>
      </c>
      <c r="CL5" s="59" t="s">
        <v>99</v>
      </c>
      <c r="CM5" s="150"/>
      <c r="CN5" s="150"/>
      <c r="CO5" s="59" t="s">
        <v>100</v>
      </c>
      <c r="CP5" s="59" t="s">
        <v>90</v>
      </c>
      <c r="CQ5" s="59" t="s">
        <v>91</v>
      </c>
      <c r="CR5" s="59" t="s">
        <v>92</v>
      </c>
      <c r="CS5" s="59" t="s">
        <v>93</v>
      </c>
      <c r="CT5" s="59" t="s">
        <v>94</v>
      </c>
      <c r="CU5" s="59" t="s">
        <v>95</v>
      </c>
      <c r="CV5" s="59" t="s">
        <v>96</v>
      </c>
      <c r="CW5" s="59" t="s">
        <v>97</v>
      </c>
      <c r="CX5" s="59" t="s">
        <v>98</v>
      </c>
      <c r="CY5" s="59" t="s">
        <v>99</v>
      </c>
      <c r="CZ5" s="59" t="s">
        <v>100</v>
      </c>
      <c r="DA5" s="59" t="s">
        <v>104</v>
      </c>
      <c r="DB5" s="59" t="s">
        <v>105</v>
      </c>
      <c r="DC5" s="59" t="s">
        <v>102</v>
      </c>
      <c r="DD5" s="59" t="s">
        <v>93</v>
      </c>
      <c r="DE5" s="59" t="s">
        <v>94</v>
      </c>
      <c r="DF5" s="59" t="s">
        <v>95</v>
      </c>
      <c r="DG5" s="59" t="s">
        <v>96</v>
      </c>
      <c r="DH5" s="59" t="s">
        <v>97</v>
      </c>
      <c r="DI5" s="59" t="s">
        <v>98</v>
      </c>
      <c r="DJ5" s="59" t="s">
        <v>35</v>
      </c>
      <c r="DK5" s="59" t="s">
        <v>89</v>
      </c>
      <c r="DL5" s="59" t="s">
        <v>104</v>
      </c>
      <c r="DM5" s="59" t="s">
        <v>101</v>
      </c>
      <c r="DN5" s="59" t="s">
        <v>92</v>
      </c>
      <c r="DO5" s="59" t="s">
        <v>93</v>
      </c>
      <c r="DP5" s="59" t="s">
        <v>94</v>
      </c>
      <c r="DQ5" s="59" t="s">
        <v>95</v>
      </c>
      <c r="DR5" s="59" t="s">
        <v>96</v>
      </c>
      <c r="DS5" s="59" t="s">
        <v>97</v>
      </c>
      <c r="DT5" s="59" t="s">
        <v>98</v>
      </c>
      <c r="DU5" s="59" t="s">
        <v>99</v>
      </c>
    </row>
    <row r="6" spans="1:125" s="66" customFormat="1" x14ac:dyDescent="0.15">
      <c r="A6" s="49" t="s">
        <v>106</v>
      </c>
      <c r="B6" s="60">
        <f>B8</f>
        <v>2019</v>
      </c>
      <c r="C6" s="60">
        <f t="shared" ref="C6:X6" si="1">C8</f>
        <v>322041</v>
      </c>
      <c r="D6" s="60">
        <f t="shared" si="1"/>
        <v>47</v>
      </c>
      <c r="E6" s="60">
        <f t="shared" si="1"/>
        <v>14</v>
      </c>
      <c r="F6" s="60">
        <f t="shared" si="1"/>
        <v>0</v>
      </c>
      <c r="G6" s="60">
        <f t="shared" si="1"/>
        <v>1</v>
      </c>
      <c r="H6" s="60" t="str">
        <f>SUBSTITUTE(H8,"　","")</f>
        <v>島根県益田市</v>
      </c>
      <c r="I6" s="60" t="str">
        <f t="shared" si="1"/>
        <v>益田駅前駐車場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14</v>
      </c>
      <c r="S6" s="62" t="str">
        <f t="shared" si="1"/>
        <v>駅</v>
      </c>
      <c r="T6" s="62" t="str">
        <f t="shared" si="1"/>
        <v>無</v>
      </c>
      <c r="U6" s="63">
        <f t="shared" si="1"/>
        <v>4727</v>
      </c>
      <c r="V6" s="63">
        <f t="shared" si="1"/>
        <v>231</v>
      </c>
      <c r="W6" s="63">
        <f t="shared" si="1"/>
        <v>100</v>
      </c>
      <c r="X6" s="62" t="str">
        <f t="shared" si="1"/>
        <v>導入なし</v>
      </c>
      <c r="Y6" s="64">
        <f>IF(Y8="-",NA(),Y8)</f>
        <v>125.6</v>
      </c>
      <c r="Z6" s="64">
        <f t="shared" ref="Z6:AH6" si="2">IF(Z8="-",NA(),Z8)</f>
        <v>135.69999999999999</v>
      </c>
      <c r="AA6" s="64">
        <f t="shared" si="2"/>
        <v>135</v>
      </c>
      <c r="AB6" s="64">
        <f t="shared" si="2"/>
        <v>123.1</v>
      </c>
      <c r="AC6" s="64">
        <f t="shared" si="2"/>
        <v>115.8</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20.3</v>
      </c>
      <c r="BG6" s="64">
        <f t="shared" ref="BG6:BO6" si="5">IF(BG8="-",NA(),BG8)</f>
        <v>26.3</v>
      </c>
      <c r="BH6" s="64">
        <f t="shared" si="5"/>
        <v>25.6</v>
      </c>
      <c r="BI6" s="64">
        <f t="shared" si="5"/>
        <v>18.7</v>
      </c>
      <c r="BJ6" s="64">
        <f t="shared" si="5"/>
        <v>13.6</v>
      </c>
      <c r="BK6" s="64">
        <f t="shared" si="5"/>
        <v>33.200000000000003</v>
      </c>
      <c r="BL6" s="64">
        <f t="shared" si="5"/>
        <v>29.6</v>
      </c>
      <c r="BM6" s="64">
        <f t="shared" si="5"/>
        <v>29.2</v>
      </c>
      <c r="BN6" s="64">
        <f t="shared" si="5"/>
        <v>30.4</v>
      </c>
      <c r="BO6" s="64">
        <f t="shared" si="5"/>
        <v>5.8</v>
      </c>
      <c r="BP6" s="61" t="str">
        <f>IF(BP8="-","",IF(BP8="-","【-】","【"&amp;SUBSTITUTE(TEXT(BP8,"#,##0.0"),"-","△")&amp;"】"))</f>
        <v>【20.8】</v>
      </c>
      <c r="BQ6" s="65">
        <f>IF(BQ8="-",NA(),BQ8)</f>
        <v>4718</v>
      </c>
      <c r="BR6" s="65">
        <f t="shared" ref="BR6:BZ6" si="6">IF(BR8="-",NA(),BR8)</f>
        <v>6032</v>
      </c>
      <c r="BS6" s="65">
        <f t="shared" si="6"/>
        <v>6081</v>
      </c>
      <c r="BT6" s="65">
        <f t="shared" si="6"/>
        <v>4449</v>
      </c>
      <c r="BU6" s="65">
        <f t="shared" si="6"/>
        <v>2991</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107</v>
      </c>
      <c r="CM6" s="63">
        <f t="shared" ref="CM6:CN6" si="7">CM8</f>
        <v>0</v>
      </c>
      <c r="CN6" s="63">
        <f t="shared" si="7"/>
        <v>0</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280</v>
      </c>
      <c r="DF6" s="64">
        <f t="shared" si="8"/>
        <v>239.6</v>
      </c>
      <c r="DG6" s="64">
        <f t="shared" si="8"/>
        <v>224.1</v>
      </c>
      <c r="DH6" s="64">
        <f t="shared" si="8"/>
        <v>152.5</v>
      </c>
      <c r="DI6" s="64">
        <f t="shared" si="8"/>
        <v>1239.2</v>
      </c>
      <c r="DJ6" s="61" t="str">
        <f>IF(DJ8="-","",IF(DJ8="-","【-】","【"&amp;SUBSTITUTE(TEXT(DJ8,"#,##0.0"),"-","△")&amp;"】"))</f>
        <v>【425.4】</v>
      </c>
      <c r="DK6" s="64">
        <f>IF(DK8="-",NA(),DK8)</f>
        <v>310</v>
      </c>
      <c r="DL6" s="64">
        <f t="shared" ref="DL6:DT6" si="9">IF(DL8="-",NA(),DL8)</f>
        <v>295.7</v>
      </c>
      <c r="DM6" s="64">
        <f t="shared" si="9"/>
        <v>273.2</v>
      </c>
      <c r="DN6" s="64">
        <f t="shared" si="9"/>
        <v>269.7</v>
      </c>
      <c r="DO6" s="64">
        <f t="shared" si="9"/>
        <v>262.3</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109</v>
      </c>
      <c r="B7" s="60">
        <f t="shared" ref="B7:X7" si="10">B8</f>
        <v>2019</v>
      </c>
      <c r="C7" s="60">
        <f t="shared" si="10"/>
        <v>322041</v>
      </c>
      <c r="D7" s="60">
        <f t="shared" si="10"/>
        <v>47</v>
      </c>
      <c r="E7" s="60">
        <f t="shared" si="10"/>
        <v>14</v>
      </c>
      <c r="F7" s="60">
        <f t="shared" si="10"/>
        <v>0</v>
      </c>
      <c r="G7" s="60">
        <f t="shared" si="10"/>
        <v>1</v>
      </c>
      <c r="H7" s="60" t="str">
        <f t="shared" si="10"/>
        <v>島根県　益田市</v>
      </c>
      <c r="I7" s="60" t="str">
        <f t="shared" si="10"/>
        <v>益田駅前駐車場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14</v>
      </c>
      <c r="S7" s="62" t="str">
        <f t="shared" si="10"/>
        <v>駅</v>
      </c>
      <c r="T7" s="62" t="str">
        <f t="shared" si="10"/>
        <v>無</v>
      </c>
      <c r="U7" s="63">
        <f t="shared" si="10"/>
        <v>4727</v>
      </c>
      <c r="V7" s="63">
        <f t="shared" si="10"/>
        <v>231</v>
      </c>
      <c r="W7" s="63">
        <f t="shared" si="10"/>
        <v>100</v>
      </c>
      <c r="X7" s="62" t="str">
        <f t="shared" si="10"/>
        <v>導入なし</v>
      </c>
      <c r="Y7" s="64">
        <f>Y8</f>
        <v>125.6</v>
      </c>
      <c r="Z7" s="64">
        <f t="shared" ref="Z7:AH7" si="11">Z8</f>
        <v>135.69999999999999</v>
      </c>
      <c r="AA7" s="64">
        <f t="shared" si="11"/>
        <v>135</v>
      </c>
      <c r="AB7" s="64">
        <f t="shared" si="11"/>
        <v>123.1</v>
      </c>
      <c r="AC7" s="64">
        <f t="shared" si="11"/>
        <v>115.8</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0</v>
      </c>
      <c r="AY7" s="65">
        <f t="shared" si="13"/>
        <v>0</v>
      </c>
      <c r="AZ7" s="65">
        <f t="shared" si="13"/>
        <v>46</v>
      </c>
      <c r="BA7" s="65">
        <f t="shared" si="13"/>
        <v>39</v>
      </c>
      <c r="BB7" s="65">
        <f t="shared" si="13"/>
        <v>25</v>
      </c>
      <c r="BC7" s="65">
        <f t="shared" si="13"/>
        <v>23</v>
      </c>
      <c r="BD7" s="65">
        <f t="shared" si="13"/>
        <v>11</v>
      </c>
      <c r="BE7" s="63"/>
      <c r="BF7" s="64">
        <f>BF8</f>
        <v>20.3</v>
      </c>
      <c r="BG7" s="64">
        <f t="shared" ref="BG7:BO7" si="14">BG8</f>
        <v>26.3</v>
      </c>
      <c r="BH7" s="64">
        <f t="shared" si="14"/>
        <v>25.6</v>
      </c>
      <c r="BI7" s="64">
        <f t="shared" si="14"/>
        <v>18.7</v>
      </c>
      <c r="BJ7" s="64">
        <f t="shared" si="14"/>
        <v>13.6</v>
      </c>
      <c r="BK7" s="64">
        <f t="shared" si="14"/>
        <v>33.200000000000003</v>
      </c>
      <c r="BL7" s="64">
        <f t="shared" si="14"/>
        <v>29.6</v>
      </c>
      <c r="BM7" s="64">
        <f t="shared" si="14"/>
        <v>29.2</v>
      </c>
      <c r="BN7" s="64">
        <f t="shared" si="14"/>
        <v>30.4</v>
      </c>
      <c r="BO7" s="64">
        <f t="shared" si="14"/>
        <v>5.8</v>
      </c>
      <c r="BP7" s="61"/>
      <c r="BQ7" s="65">
        <f>BQ8</f>
        <v>4718</v>
      </c>
      <c r="BR7" s="65">
        <f t="shared" ref="BR7:BZ7" si="15">BR8</f>
        <v>6032</v>
      </c>
      <c r="BS7" s="65">
        <f t="shared" si="15"/>
        <v>6081</v>
      </c>
      <c r="BT7" s="65">
        <f t="shared" si="15"/>
        <v>4449</v>
      </c>
      <c r="BU7" s="65">
        <f t="shared" si="15"/>
        <v>2991</v>
      </c>
      <c r="BV7" s="65">
        <f t="shared" si="15"/>
        <v>37496</v>
      </c>
      <c r="BW7" s="65">
        <f t="shared" si="15"/>
        <v>31888</v>
      </c>
      <c r="BX7" s="65">
        <f t="shared" si="15"/>
        <v>13314</v>
      </c>
      <c r="BY7" s="65">
        <f t="shared" si="15"/>
        <v>28825</v>
      </c>
      <c r="BZ7" s="65">
        <f t="shared" si="15"/>
        <v>26838</v>
      </c>
      <c r="CA7" s="63"/>
      <c r="CB7" s="64" t="s">
        <v>110</v>
      </c>
      <c r="CC7" s="64" t="s">
        <v>110</v>
      </c>
      <c r="CD7" s="64" t="s">
        <v>110</v>
      </c>
      <c r="CE7" s="64" t="s">
        <v>110</v>
      </c>
      <c r="CF7" s="64" t="s">
        <v>110</v>
      </c>
      <c r="CG7" s="64" t="s">
        <v>110</v>
      </c>
      <c r="CH7" s="64" t="s">
        <v>110</v>
      </c>
      <c r="CI7" s="64" t="s">
        <v>110</v>
      </c>
      <c r="CJ7" s="64" t="s">
        <v>110</v>
      </c>
      <c r="CK7" s="64" t="s">
        <v>107</v>
      </c>
      <c r="CL7" s="61"/>
      <c r="CM7" s="63">
        <f>CM8</f>
        <v>0</v>
      </c>
      <c r="CN7" s="63">
        <f>CN8</f>
        <v>0</v>
      </c>
      <c r="CO7" s="64" t="s">
        <v>110</v>
      </c>
      <c r="CP7" s="64" t="s">
        <v>110</v>
      </c>
      <c r="CQ7" s="64" t="s">
        <v>110</v>
      </c>
      <c r="CR7" s="64" t="s">
        <v>110</v>
      </c>
      <c r="CS7" s="64" t="s">
        <v>110</v>
      </c>
      <c r="CT7" s="64" t="s">
        <v>110</v>
      </c>
      <c r="CU7" s="64" t="s">
        <v>110</v>
      </c>
      <c r="CV7" s="64" t="s">
        <v>110</v>
      </c>
      <c r="CW7" s="64" t="s">
        <v>110</v>
      </c>
      <c r="CX7" s="64" t="s">
        <v>111</v>
      </c>
      <c r="CY7" s="61"/>
      <c r="CZ7" s="64">
        <f>CZ8</f>
        <v>0</v>
      </c>
      <c r="DA7" s="64">
        <f t="shared" ref="DA7:DI7" si="16">DA8</f>
        <v>0</v>
      </c>
      <c r="DB7" s="64">
        <f t="shared" si="16"/>
        <v>0</v>
      </c>
      <c r="DC7" s="64">
        <f t="shared" si="16"/>
        <v>0</v>
      </c>
      <c r="DD7" s="64">
        <f t="shared" si="16"/>
        <v>0</v>
      </c>
      <c r="DE7" s="64">
        <f t="shared" si="16"/>
        <v>280</v>
      </c>
      <c r="DF7" s="64">
        <f t="shared" si="16"/>
        <v>239.6</v>
      </c>
      <c r="DG7" s="64">
        <f t="shared" si="16"/>
        <v>224.1</v>
      </c>
      <c r="DH7" s="64">
        <f t="shared" si="16"/>
        <v>152.5</v>
      </c>
      <c r="DI7" s="64">
        <f t="shared" si="16"/>
        <v>1239.2</v>
      </c>
      <c r="DJ7" s="61"/>
      <c r="DK7" s="64">
        <f>DK8</f>
        <v>310</v>
      </c>
      <c r="DL7" s="64">
        <f t="shared" ref="DL7:DT7" si="17">DL8</f>
        <v>295.7</v>
      </c>
      <c r="DM7" s="64">
        <f t="shared" si="17"/>
        <v>273.2</v>
      </c>
      <c r="DN7" s="64">
        <f t="shared" si="17"/>
        <v>269.7</v>
      </c>
      <c r="DO7" s="64">
        <f t="shared" si="17"/>
        <v>262.3</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322041</v>
      </c>
      <c r="D8" s="67">
        <v>47</v>
      </c>
      <c r="E8" s="67">
        <v>14</v>
      </c>
      <c r="F8" s="67">
        <v>0</v>
      </c>
      <c r="G8" s="67">
        <v>1</v>
      </c>
      <c r="H8" s="67" t="s">
        <v>112</v>
      </c>
      <c r="I8" s="67" t="s">
        <v>113</v>
      </c>
      <c r="J8" s="67" t="s">
        <v>114</v>
      </c>
      <c r="K8" s="67" t="s">
        <v>115</v>
      </c>
      <c r="L8" s="67" t="s">
        <v>116</v>
      </c>
      <c r="M8" s="67" t="s">
        <v>117</v>
      </c>
      <c r="N8" s="67" t="s">
        <v>118</v>
      </c>
      <c r="O8" s="68" t="s">
        <v>119</v>
      </c>
      <c r="P8" s="69" t="s">
        <v>120</v>
      </c>
      <c r="Q8" s="69" t="s">
        <v>121</v>
      </c>
      <c r="R8" s="70">
        <v>14</v>
      </c>
      <c r="S8" s="69" t="s">
        <v>122</v>
      </c>
      <c r="T8" s="69" t="s">
        <v>123</v>
      </c>
      <c r="U8" s="70">
        <v>4727</v>
      </c>
      <c r="V8" s="70">
        <v>231</v>
      </c>
      <c r="W8" s="70">
        <v>100</v>
      </c>
      <c r="X8" s="69" t="s">
        <v>124</v>
      </c>
      <c r="Y8" s="71">
        <v>125.6</v>
      </c>
      <c r="Z8" s="71">
        <v>135.69999999999999</v>
      </c>
      <c r="AA8" s="71">
        <v>135</v>
      </c>
      <c r="AB8" s="71">
        <v>123.1</v>
      </c>
      <c r="AC8" s="71">
        <v>115.8</v>
      </c>
      <c r="AD8" s="71">
        <v>218.5</v>
      </c>
      <c r="AE8" s="71">
        <v>151.19999999999999</v>
      </c>
      <c r="AF8" s="71">
        <v>212.4</v>
      </c>
      <c r="AG8" s="71">
        <v>243</v>
      </c>
      <c r="AH8" s="71">
        <v>218.2</v>
      </c>
      <c r="AI8" s="68">
        <v>619.1</v>
      </c>
      <c r="AJ8" s="71">
        <v>0</v>
      </c>
      <c r="AK8" s="71">
        <v>0</v>
      </c>
      <c r="AL8" s="71">
        <v>0</v>
      </c>
      <c r="AM8" s="71">
        <v>0</v>
      </c>
      <c r="AN8" s="71">
        <v>0</v>
      </c>
      <c r="AO8" s="71">
        <v>4.7</v>
      </c>
      <c r="AP8" s="71">
        <v>4</v>
      </c>
      <c r="AQ8" s="71">
        <v>2.4</v>
      </c>
      <c r="AR8" s="71">
        <v>2.2999999999999998</v>
      </c>
      <c r="AS8" s="71">
        <v>1.5</v>
      </c>
      <c r="AT8" s="68">
        <v>2.2999999999999998</v>
      </c>
      <c r="AU8" s="72">
        <v>0</v>
      </c>
      <c r="AV8" s="72">
        <v>0</v>
      </c>
      <c r="AW8" s="72">
        <v>0</v>
      </c>
      <c r="AX8" s="72">
        <v>0</v>
      </c>
      <c r="AY8" s="72">
        <v>0</v>
      </c>
      <c r="AZ8" s="72">
        <v>46</v>
      </c>
      <c r="BA8" s="72">
        <v>39</v>
      </c>
      <c r="BB8" s="72">
        <v>25</v>
      </c>
      <c r="BC8" s="72">
        <v>23</v>
      </c>
      <c r="BD8" s="72">
        <v>11</v>
      </c>
      <c r="BE8" s="72">
        <v>17</v>
      </c>
      <c r="BF8" s="71">
        <v>20.3</v>
      </c>
      <c r="BG8" s="71">
        <v>26.3</v>
      </c>
      <c r="BH8" s="71">
        <v>25.6</v>
      </c>
      <c r="BI8" s="71">
        <v>18.7</v>
      </c>
      <c r="BJ8" s="71">
        <v>13.6</v>
      </c>
      <c r="BK8" s="71">
        <v>33.200000000000003</v>
      </c>
      <c r="BL8" s="71">
        <v>29.6</v>
      </c>
      <c r="BM8" s="71">
        <v>29.2</v>
      </c>
      <c r="BN8" s="71">
        <v>30.4</v>
      </c>
      <c r="BO8" s="71">
        <v>5.8</v>
      </c>
      <c r="BP8" s="68">
        <v>20.8</v>
      </c>
      <c r="BQ8" s="72">
        <v>4718</v>
      </c>
      <c r="BR8" s="72">
        <v>6032</v>
      </c>
      <c r="BS8" s="72">
        <v>6081</v>
      </c>
      <c r="BT8" s="73">
        <v>4449</v>
      </c>
      <c r="BU8" s="73">
        <v>2991</v>
      </c>
      <c r="BV8" s="72">
        <v>37496</v>
      </c>
      <c r="BW8" s="72">
        <v>31888</v>
      </c>
      <c r="BX8" s="72">
        <v>13314</v>
      </c>
      <c r="BY8" s="72">
        <v>28825</v>
      </c>
      <c r="BZ8" s="72">
        <v>26838</v>
      </c>
      <c r="CA8" s="70">
        <v>14290</v>
      </c>
      <c r="CB8" s="71" t="s">
        <v>116</v>
      </c>
      <c r="CC8" s="71" t="s">
        <v>116</v>
      </c>
      <c r="CD8" s="71" t="s">
        <v>116</v>
      </c>
      <c r="CE8" s="71" t="s">
        <v>116</v>
      </c>
      <c r="CF8" s="71" t="s">
        <v>116</v>
      </c>
      <c r="CG8" s="71" t="s">
        <v>116</v>
      </c>
      <c r="CH8" s="71" t="s">
        <v>116</v>
      </c>
      <c r="CI8" s="71" t="s">
        <v>116</v>
      </c>
      <c r="CJ8" s="71" t="s">
        <v>116</v>
      </c>
      <c r="CK8" s="71" t="s">
        <v>116</v>
      </c>
      <c r="CL8" s="68" t="s">
        <v>116</v>
      </c>
      <c r="CM8" s="70">
        <v>0</v>
      </c>
      <c r="CN8" s="70">
        <v>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280</v>
      </c>
      <c r="DF8" s="71">
        <v>239.6</v>
      </c>
      <c r="DG8" s="71">
        <v>224.1</v>
      </c>
      <c r="DH8" s="71">
        <v>152.5</v>
      </c>
      <c r="DI8" s="71">
        <v>1239.2</v>
      </c>
      <c r="DJ8" s="68">
        <v>425.4</v>
      </c>
      <c r="DK8" s="71">
        <v>310</v>
      </c>
      <c r="DL8" s="71">
        <v>295.7</v>
      </c>
      <c r="DM8" s="71">
        <v>273.2</v>
      </c>
      <c r="DN8" s="71">
        <v>269.7</v>
      </c>
      <c r="DO8" s="71">
        <v>262.3</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TOSHI-115</cp:lastModifiedBy>
  <cp:lastPrinted>2021-02-01T09:47:17Z</cp:lastPrinted>
  <dcterms:created xsi:type="dcterms:W3CDTF">2020-12-04T03:36:39Z</dcterms:created>
  <dcterms:modified xsi:type="dcterms:W3CDTF">2021-02-01T09:59:39Z</dcterms:modified>
  <cp:category/>
</cp:coreProperties>
</file>