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adflsv\06総務部\財政課\10_地方公営企業\04_経営比較分析\R02\（24締切）公営企業に係る「経営比較分析表」分析等について\02_各課回答\"/>
    </mc:Choice>
  </mc:AlternateContent>
  <workbookProtection workbookAlgorithmName="SHA-512" workbookHashValue="cp3oqbxU8KvBhItfGbvjCsEyFI7884SthNqGcHuoJZcmfhw+oPGiJF8lOhTKVbrHCEHr72hwEhC0JV2HTmAAwg==" workbookSaltValue="VH2DtiUe1xqOrk9jsaAI9g==" workbookSpinCount="100000" lockStructure="1"/>
  <bookViews>
    <workbookView xWindow="0" yWindow="0" windowWidth="19200" windowHeight="1219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<sst xmlns="http://schemas.openxmlformats.org/spreadsheetml/2006/main" count="228" uniqueCount="113">
  <si>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</si>
  <si>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</si>
  <si>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</si>
  <si>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</si>
  <si>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</si>
  <si>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</si>
  <si>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</si>
  <si>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</si>
  <si>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</si>
  <si>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</si>
  <si>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</si>
  <si>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</si>
  <si>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</si>
  <si>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</si>
  <si>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</si>
  <si>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</si>
  <si>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</si>
  <si>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</si>
  <si>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</si>
  <si>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</si>
  <si>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</si>
  <si>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</si>
  <si>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</si>
  <si>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</si>
  <si>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</si>
  <si>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</si>
  <si>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</si>
  <si>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</si>
  <si>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</si>
  <si>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</si>
  <si>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</si>
  <si>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</si>
  <si>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</si>
  <si>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</si>
  <si>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</si>
  <si>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</si>
  <si>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</si>
  <si>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</si>
  <si>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</si>
  <si>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</si>
  <si>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</si>
  <si>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</si>
  <si>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</si>
  <si>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</si>
  <si>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</si>
  <si>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</si>
  <si>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</si>
  <si>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</si>
  <si>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</si>
  <si>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</si>
  <si>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</si>
  <si>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</si>
  <si>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</si>
  <si>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</si>
  <si>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</si>
  <si>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</si>
  <si>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</si>
  <si>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</si>
  <si>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</si>
  <si>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</si>
  <si>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</si>
  <si>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</si>
  <si>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</si>
  <si>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</si>
  <si>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</si>
  <si>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</si>
  <si>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</si>
  <si>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</si>
  <si>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</si>
  <si>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</si>
  <si>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</si>
  <si>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</si>
  <si>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</si>
  <si>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</si>
  <si>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</si>
  <si>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</si>
  <si>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</si>
  <si>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</si>
  <si>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</si>
  <si>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</si>
  <si>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</si>
  <si>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</si>
  <si>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</si>
  <si>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</si>
  <si>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</si>
  <si>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</si>
  <si>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</si>
  <si>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</si>
  <si>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</si>
  <si>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</si>
  <si>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</si>
  <si>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</si>
  <si>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益田市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</si>
  <si>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</si>
  <si>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</si>
  <si>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</si>
  <si>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</si>
  <si>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</si>
  <si>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</si>
  <si>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</si>
  <si>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</si>
  <si>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</si>
  <si>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</si>
  <si>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</si>
  <si>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</si>
  <si>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</si>
  <si>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</si>
  <si>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</si>
  <si>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</si>
  <si>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</si>
  <si>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①有形固定資産減価償却率
　類似団体平均値を上回り、数値も年々増加しており、施設の老朽化が進んでいる。
②管路経年化率
　簡水統合による施設の増加、法定耐用年数に達する管路が増加する年代に入ったことから数値が上昇している。
③管路更新率
　数値は徐々に上昇しているが、類似団体平均値を大きく下回っている。施設更新の促進が急務となっており、耐震化の重要度、緊急度、管路の劣化状況等を踏まえて策定された「施設耐震化更新計画」に令和２年度より着手し、計画的に老朽施設の更新、耐震化を進める。
　</t>
    <rPh sb="14" eb="16">
      <t>ルイジ</t>
    </rPh>
    <rPh sb="16" eb="18">
      <t>ダンタイ</t>
    </rPh>
    <rPh sb="18" eb="21">
      <t>ヘイキンチ</t>
    </rPh>
    <rPh sb="61" eb="63">
      <t>カンスイ</t>
    </rPh>
    <rPh sb="63" eb="65">
      <t>トウゴウ</t>
    </rPh>
    <rPh sb="68" eb="70">
      <t>シセツ</t>
    </rPh>
    <rPh sb="71" eb="73">
      <t>ゾウカ</t>
    </rPh>
    <rPh sb="74" eb="76">
      <t>ホウテイ</t>
    </rPh>
    <rPh sb="76" eb="78">
      <t>タイヨウ</t>
    </rPh>
    <rPh sb="78" eb="80">
      <t>ネンスウ</t>
    </rPh>
    <rPh sb="81" eb="82">
      <t>タッ</t>
    </rPh>
    <rPh sb="84" eb="86">
      <t>カンロ</t>
    </rPh>
    <rPh sb="87" eb="89">
      <t>ゾウカ</t>
    </rPh>
    <rPh sb="91" eb="93">
      <t>ネンダイ</t>
    </rPh>
    <rPh sb="94" eb="95">
      <t>ハイ</t>
    </rPh>
    <rPh sb="101" eb="103">
      <t>スウチ</t>
    </rPh>
    <rPh sb="104" eb="106">
      <t>ジョウショウ</t>
    </rPh>
    <rPh sb="120" eb="122">
      <t>スウチ</t>
    </rPh>
    <rPh sb="123" eb="125">
      <t>ジョジョ</t>
    </rPh>
    <rPh sb="126" eb="128">
      <t>ジョウショウ</t>
    </rPh>
    <rPh sb="152" eb="154">
      <t>シセツ</t>
    </rPh>
    <rPh sb="154" eb="156">
      <t>コウシン</t>
    </rPh>
    <rPh sb="157" eb="159">
      <t>ソクシン</t>
    </rPh>
    <rPh sb="160" eb="162">
      <t>キュウム</t>
    </rPh>
    <rPh sb="169" eb="172">
      <t>タイシンカ</t>
    </rPh>
    <rPh sb="173" eb="176">
      <t>ジュウヨウド</t>
    </rPh>
    <rPh sb="177" eb="180">
      <t>キンキュウド</t>
    </rPh>
    <rPh sb="184" eb="186">
      <t>レッカ</t>
    </rPh>
    <rPh sb="186" eb="188">
      <t>ジョウキョウ</t>
    </rPh>
    <rPh sb="188" eb="189">
      <t>トウ</t>
    </rPh>
    <rPh sb="190" eb="191">
      <t>フ</t>
    </rPh>
    <rPh sb="194" eb="196">
      <t>サクテイ</t>
    </rPh>
    <rPh sb="200" eb="202">
      <t>シセツ</t>
    </rPh>
    <rPh sb="202" eb="205">
      <t>タイシンカ</t>
    </rPh>
    <rPh sb="205" eb="207">
      <t>コウシン</t>
    </rPh>
    <rPh sb="207" eb="209">
      <t>ケイカク</t>
    </rPh>
    <rPh sb="211" eb="213">
      <t>レイワ</t>
    </rPh>
    <rPh sb="214" eb="216">
      <t>ネンド</t>
    </rPh>
    <phoneticPr fontId="4"/>
  </si>
  <si>
    <t>　人口減少や節水意識の向上等により有収水量が減少する状況下において、適切な給水収益の確保、老朽化資産の更新・耐震化を一層進めていく必要がある。
　令和2年10月より料金改定を実施し収益を確保するとともに、より一層経費節減に努め、施設耐震化更新計画に基づき老朽管の更新、耐震化を進め、有収率等の向上を図りたい。</t>
    <rPh sb="1" eb="3">
      <t>ジンコウ</t>
    </rPh>
    <rPh sb="3" eb="5">
      <t>ゲンショウ</t>
    </rPh>
    <rPh sb="6" eb="8">
      <t>セッスイ</t>
    </rPh>
    <rPh sb="8" eb="10">
      <t>イシキ</t>
    </rPh>
    <rPh sb="11" eb="13">
      <t>コウジョウ</t>
    </rPh>
    <rPh sb="13" eb="14">
      <t>トウ</t>
    </rPh>
    <rPh sb="17" eb="19">
      <t>ユウシュウ</t>
    </rPh>
    <rPh sb="19" eb="21">
      <t>スイリョウ</t>
    </rPh>
    <rPh sb="22" eb="24">
      <t>ゲンショウ</t>
    </rPh>
    <rPh sb="26" eb="29">
      <t>ジョウキョウカ</t>
    </rPh>
    <rPh sb="34" eb="36">
      <t>テキセツ</t>
    </rPh>
    <rPh sb="37" eb="39">
      <t>キュウスイ</t>
    </rPh>
    <rPh sb="39" eb="41">
      <t>シュウエキ</t>
    </rPh>
    <rPh sb="42" eb="44">
      <t>カクホ</t>
    </rPh>
    <rPh sb="45" eb="48">
      <t>ロウキュウカ</t>
    </rPh>
    <rPh sb="48" eb="50">
      <t>シサン</t>
    </rPh>
    <rPh sb="51" eb="53">
      <t>コウシン</t>
    </rPh>
    <rPh sb="54" eb="57">
      <t>タイシンカ</t>
    </rPh>
    <rPh sb="58" eb="60">
      <t>イッソウ</t>
    </rPh>
    <rPh sb="60" eb="61">
      <t>スス</t>
    </rPh>
    <rPh sb="65" eb="67">
      <t>ヒツヨウ</t>
    </rPh>
    <rPh sb="73" eb="75">
      <t>レイワ</t>
    </rPh>
    <rPh sb="76" eb="77">
      <t>ネン</t>
    </rPh>
    <rPh sb="79" eb="80">
      <t>ガツ</t>
    </rPh>
    <rPh sb="82" eb="84">
      <t>リョウキン</t>
    </rPh>
    <rPh sb="84" eb="86">
      <t>カイテイ</t>
    </rPh>
    <rPh sb="87" eb="89">
      <t>ジッシ</t>
    </rPh>
    <rPh sb="90" eb="92">
      <t>シュウエキ</t>
    </rPh>
    <rPh sb="93" eb="95">
      <t>カクホ</t>
    </rPh>
    <rPh sb="104" eb="106">
      <t>イッソウ</t>
    </rPh>
    <rPh sb="106" eb="108">
      <t>ケイヒ</t>
    </rPh>
    <rPh sb="108" eb="110">
      <t>セツゲン</t>
    </rPh>
    <rPh sb="111" eb="112">
      <t>ツト</t>
    </rPh>
    <rPh sb="114" eb="116">
      <t>シセツ</t>
    </rPh>
    <rPh sb="116" eb="119">
      <t>タイシンカ</t>
    </rPh>
    <rPh sb="119" eb="121">
      <t>コウシン</t>
    </rPh>
    <rPh sb="121" eb="123">
      <t>ケイカク</t>
    </rPh>
    <rPh sb="124" eb="125">
      <t>モト</t>
    </rPh>
    <rPh sb="127" eb="129">
      <t>ロウキュウ</t>
    </rPh>
    <rPh sb="129" eb="130">
      <t>カン</t>
    </rPh>
    <rPh sb="131" eb="133">
      <t>コウシン</t>
    </rPh>
    <rPh sb="134" eb="137">
      <t>タイシンカ</t>
    </rPh>
    <rPh sb="138" eb="139">
      <t>スス</t>
    </rPh>
    <rPh sb="141" eb="144">
      <t>ユウシュウリツ</t>
    </rPh>
    <rPh sb="144" eb="145">
      <t>トウ</t>
    </rPh>
    <rPh sb="146" eb="148">
      <t>コウジョウ</t>
    </rPh>
    <rPh sb="149" eb="150">
      <t>ハカ</t>
    </rPh>
    <phoneticPr fontId="4"/>
  </si>
  <si>
    <r>
      <t>①経常収支比率
　平成30年度</t>
    </r>
    <r>
      <rPr>
        <sz val="9"/>
        <color theme="1"/>
        <rFont val="ＭＳ ゴシック"/>
        <family val="3"/>
        <charset val="128"/>
      </rPr>
      <t>簡水統合時に引き継いだ固定資産の減価償却費、施設維持管理費等が影響し、平成30年度以降は類似団体平均値を大きく下回っている。前年比では給水収益（98.0％）が減少したこと等による経常収益減（96.3％）が影響している。
②累積欠損金比率　
　累積欠損金は発生していない。
③流動比率、④企業債残高対給水収益比率　
　簡水統合により引き継いた企業債が影響し、類似団体平均値を下回っている。過去の投資に見合った給水収益の確保が必要となる。
⑤料金回収率、⑥給水原価
　簡水統合の影響及び老朽管の修繕費等の増加により経常費用が増加し、数値が悪化しているが、昨年度より若干改善されている。しかし、料金回収率が100％を下回っており、適切な料金収入を確保するとともに、業務の効率化等による経費削減が必要である。
⑦施設利用率、⑧有収率
　施設利用率は統合前より引き続き高い水準を保っており、有用に施設が活用されているが、給水人口減少等の影響により数値は下がる傾向があり、将来的に管路のダウンサイジング等の検討が必要となる。
　施設利用率が良好な数値にも関わらず、有収率は類似団体平均値を大きく下回っており、耐用年数を経過した老朽管による漏水の多発の影響していると思われ、更新の必要性が高まっている。
　上記のとおり給水収益が減少する状況下で健全な事業運営に必要な財源を確保するため、経営の効率化をはかるとともに、令和2年10月より口径別料金体系に変更した平均改定率22.72％の増額改定を実施している。</t>
    </r>
    <rPh sb="1" eb="3">
      <t>ケイジョウ</t>
    </rPh>
    <rPh sb="3" eb="5">
      <t>シュウシ</t>
    </rPh>
    <rPh sb="5" eb="7">
      <t>ヒリツ</t>
    </rPh>
    <rPh sb="19" eb="20">
      <t>ジ</t>
    </rPh>
    <rPh sb="21" eb="22">
      <t>ヒ</t>
    </rPh>
    <rPh sb="23" eb="24">
      <t>ツ</t>
    </rPh>
    <rPh sb="26" eb="28">
      <t>コテイ</t>
    </rPh>
    <rPh sb="28" eb="30">
      <t>シサン</t>
    </rPh>
    <rPh sb="31" eb="32">
      <t>ゲン</t>
    </rPh>
    <rPh sb="37" eb="39">
      <t>シセツ</t>
    </rPh>
    <rPh sb="39" eb="41">
      <t>イジ</t>
    </rPh>
    <rPh sb="41" eb="44">
      <t>カンリヒ</t>
    </rPh>
    <rPh sb="44" eb="45">
      <t>トウ</t>
    </rPh>
    <rPh sb="46" eb="48">
      <t>エイキョウ</t>
    </rPh>
    <rPh sb="56" eb="58">
      <t>イコウ</t>
    </rPh>
    <rPh sb="59" eb="61">
      <t>ルイジ</t>
    </rPh>
    <rPh sb="61" eb="63">
      <t>ダンタイ</t>
    </rPh>
    <rPh sb="63" eb="66">
      <t>ヘイキンチ</t>
    </rPh>
    <rPh sb="67" eb="68">
      <t>オオ</t>
    </rPh>
    <rPh sb="70" eb="72">
      <t>シタマワ</t>
    </rPh>
    <rPh sb="77" eb="80">
      <t>ゼンネンヒ</t>
    </rPh>
    <rPh sb="82" eb="84">
      <t>キュウスイ</t>
    </rPh>
    <rPh sb="84" eb="86">
      <t>シュウエキ</t>
    </rPh>
    <rPh sb="94" eb="96">
      <t>ゲンショウ</t>
    </rPh>
    <rPh sb="100" eb="101">
      <t>トウ</t>
    </rPh>
    <rPh sb="104" eb="106">
      <t>ケイジョウ</t>
    </rPh>
    <rPh sb="106" eb="108">
      <t>シュウエキ</t>
    </rPh>
    <rPh sb="108" eb="109">
      <t>ゲン</t>
    </rPh>
    <rPh sb="117" eb="119">
      <t>エイキョウ</t>
    </rPh>
    <rPh sb="126" eb="128">
      <t>ルイセキ</t>
    </rPh>
    <rPh sb="128" eb="130">
      <t>ケッソン</t>
    </rPh>
    <rPh sb="130" eb="131">
      <t>キン</t>
    </rPh>
    <rPh sb="131" eb="133">
      <t>ヒリツ</t>
    </rPh>
    <rPh sb="136" eb="138">
      <t>ルイセキ</t>
    </rPh>
    <rPh sb="138" eb="140">
      <t>ケッソン</t>
    </rPh>
    <rPh sb="140" eb="141">
      <t>キン</t>
    </rPh>
    <rPh sb="142" eb="144">
      <t>ハッセイ</t>
    </rPh>
    <rPh sb="152" eb="154">
      <t>リュウドウ</t>
    </rPh>
    <rPh sb="154" eb="156">
      <t>ヒリツ</t>
    </rPh>
    <rPh sb="173" eb="175">
      <t>カンスイ</t>
    </rPh>
    <rPh sb="175" eb="177">
      <t>トウゴウ</t>
    </rPh>
    <rPh sb="180" eb="181">
      <t>ヒ</t>
    </rPh>
    <rPh sb="182" eb="183">
      <t>ツ</t>
    </rPh>
    <rPh sb="185" eb="187">
      <t>キギョウ</t>
    </rPh>
    <rPh sb="187" eb="188">
      <t>サイ</t>
    </rPh>
    <rPh sb="189" eb="191">
      <t>エイキョウ</t>
    </rPh>
    <rPh sb="193" eb="195">
      <t>ルイジ</t>
    </rPh>
    <rPh sb="195" eb="197">
      <t>ダンタイ</t>
    </rPh>
    <rPh sb="197" eb="200">
      <t>ヘイキンチ</t>
    </rPh>
    <rPh sb="201" eb="203">
      <t>シタマワ</t>
    </rPh>
    <rPh sb="208" eb="210">
      <t>カコ</t>
    </rPh>
    <rPh sb="211" eb="213">
      <t>トウシ</t>
    </rPh>
    <rPh sb="214" eb="216">
      <t>ミア</t>
    </rPh>
    <rPh sb="218" eb="220">
      <t>キュウスイ</t>
    </rPh>
    <rPh sb="220" eb="222">
      <t>シュウエキ</t>
    </rPh>
    <rPh sb="223" eb="225">
      <t>カクホ</t>
    </rPh>
    <rPh sb="226" eb="228">
      <t>ヒツヨウ</t>
    </rPh>
    <rPh sb="234" eb="236">
      <t>リョウキン</t>
    </rPh>
    <rPh sb="236" eb="238">
      <t>カイシュウ</t>
    </rPh>
    <rPh sb="238" eb="239">
      <t>リツ</t>
    </rPh>
    <rPh sb="247" eb="249">
      <t>カンスイ</t>
    </rPh>
    <rPh sb="249" eb="251">
      <t>トウゴウ</t>
    </rPh>
    <rPh sb="252" eb="254">
      <t>エイキョウ</t>
    </rPh>
    <rPh sb="254" eb="255">
      <t>オヨ</t>
    </rPh>
    <rPh sb="256" eb="258">
      <t>ロウキュウ</t>
    </rPh>
    <rPh sb="258" eb="259">
      <t>カン</t>
    </rPh>
    <rPh sb="260" eb="262">
      <t>シュウゼン</t>
    </rPh>
    <rPh sb="262" eb="263">
      <t>ヒ</t>
    </rPh>
    <rPh sb="263" eb="264">
      <t>トウ</t>
    </rPh>
    <rPh sb="265" eb="267">
      <t>ゾウカ</t>
    </rPh>
    <rPh sb="270" eb="272">
      <t>ケイジョウ</t>
    </rPh>
    <rPh sb="272" eb="274">
      <t>ヒヨウ</t>
    </rPh>
    <rPh sb="275" eb="277">
      <t>ゾウカ</t>
    </rPh>
    <rPh sb="279" eb="281">
      <t>スウチ</t>
    </rPh>
    <rPh sb="282" eb="284">
      <t>アッカ</t>
    </rPh>
    <rPh sb="290" eb="293">
      <t>サクネンド</t>
    </rPh>
    <rPh sb="295" eb="297">
      <t>ジャッカン</t>
    </rPh>
    <rPh sb="297" eb="299">
      <t>カイゼン</t>
    </rPh>
    <rPh sb="309" eb="311">
      <t>リョウキン</t>
    </rPh>
    <rPh sb="311" eb="313">
      <t>カイシュウ</t>
    </rPh>
    <rPh sb="313" eb="314">
      <t>リツ</t>
    </rPh>
    <rPh sb="320" eb="322">
      <t>シタマワ</t>
    </rPh>
    <rPh sb="327" eb="329">
      <t>テキセツ</t>
    </rPh>
    <rPh sb="330" eb="332">
      <t>リョウキン</t>
    </rPh>
    <rPh sb="332" eb="334">
      <t>シュウニュウ</t>
    </rPh>
    <rPh sb="335" eb="337">
      <t>カクホ</t>
    </rPh>
    <rPh sb="344" eb="346">
      <t>ギョウム</t>
    </rPh>
    <rPh sb="347" eb="350">
      <t>コウリツカ</t>
    </rPh>
    <rPh sb="350" eb="351">
      <t>トウ</t>
    </rPh>
    <rPh sb="354" eb="356">
      <t>ケイヒ</t>
    </rPh>
    <rPh sb="356" eb="358">
      <t>サクゲン</t>
    </rPh>
    <rPh sb="359" eb="361">
      <t>ヒツヨウ</t>
    </rPh>
    <rPh sb="367" eb="369">
      <t>シセツ</t>
    </rPh>
    <rPh sb="369" eb="371">
      <t>リヨウ</t>
    </rPh>
    <rPh sb="371" eb="372">
      <t>リツ</t>
    </rPh>
    <rPh sb="379" eb="381">
      <t>シセツ</t>
    </rPh>
    <rPh sb="381" eb="383">
      <t>リヨウ</t>
    </rPh>
    <rPh sb="383" eb="384">
      <t>リツ</t>
    </rPh>
    <rPh sb="385" eb="387">
      <t>トウゴウ</t>
    </rPh>
    <rPh sb="387" eb="388">
      <t>マエ</t>
    </rPh>
    <rPh sb="390" eb="391">
      <t>ヒ</t>
    </rPh>
    <rPh sb="392" eb="393">
      <t>ツヅ</t>
    </rPh>
    <rPh sb="394" eb="395">
      <t>タカ</t>
    </rPh>
    <rPh sb="396" eb="398">
      <t>スイジュン</t>
    </rPh>
    <rPh sb="399" eb="400">
      <t>タモ</t>
    </rPh>
    <rPh sb="405" eb="407">
      <t>ユウヨウ</t>
    </rPh>
    <rPh sb="408" eb="410">
      <t>シセツ</t>
    </rPh>
    <rPh sb="411" eb="413">
      <t>カツヨウ</t>
    </rPh>
    <rPh sb="420" eb="422">
      <t>キュウスイ</t>
    </rPh>
    <rPh sb="422" eb="424">
      <t>ジンコウ</t>
    </rPh>
    <rPh sb="424" eb="426">
      <t>ゲンショウ</t>
    </rPh>
    <rPh sb="426" eb="427">
      <t>トウ</t>
    </rPh>
    <rPh sb="428" eb="430">
      <t>エイキョウ</t>
    </rPh>
    <rPh sb="433" eb="435">
      <t>スウチ</t>
    </rPh>
    <rPh sb="436" eb="437">
      <t>サ</t>
    </rPh>
    <rPh sb="439" eb="441">
      <t>ケイコウ</t>
    </rPh>
    <rPh sb="445" eb="448">
      <t>ショウライテキ</t>
    </rPh>
    <rPh sb="449" eb="451">
      <t>カンロ</t>
    </rPh>
    <rPh sb="460" eb="461">
      <t>トウ</t>
    </rPh>
    <rPh sb="462" eb="464">
      <t>ケントウ</t>
    </rPh>
    <rPh sb="465" eb="467">
      <t>ヒツヨウ</t>
    </rPh>
    <rPh sb="473" eb="475">
      <t>シセツ</t>
    </rPh>
    <rPh sb="475" eb="477">
      <t>リヨウ</t>
    </rPh>
    <rPh sb="477" eb="478">
      <t>リツ</t>
    </rPh>
    <rPh sb="479" eb="481">
      <t>リョウコウ</t>
    </rPh>
    <rPh sb="486" eb="487">
      <t>カカ</t>
    </rPh>
    <rPh sb="491" eb="493">
      <t>ユウシュウ</t>
    </rPh>
    <rPh sb="493" eb="494">
      <t>リツ</t>
    </rPh>
    <rPh sb="495" eb="497">
      <t>ルイジ</t>
    </rPh>
    <rPh sb="497" eb="499">
      <t>ダンタイ</t>
    </rPh>
    <rPh sb="499" eb="501">
      <t>ヘイキン</t>
    </rPh>
    <rPh sb="501" eb="502">
      <t>チ</t>
    </rPh>
    <rPh sb="503" eb="504">
      <t>オオ</t>
    </rPh>
    <rPh sb="506" eb="508">
      <t>シタマワ</t>
    </rPh>
    <rPh sb="513" eb="515">
      <t>タイヨウ</t>
    </rPh>
    <rPh sb="515" eb="517">
      <t>ネンスウ</t>
    </rPh>
    <rPh sb="518" eb="520">
      <t>ケイカ</t>
    </rPh>
    <rPh sb="524" eb="525">
      <t>カン</t>
    </rPh>
    <rPh sb="528" eb="530">
      <t>ロウスイ</t>
    </rPh>
    <rPh sb="531" eb="533">
      <t>タハツ</t>
    </rPh>
    <rPh sb="534" eb="536">
      <t>エイキョウ</t>
    </rPh>
    <rPh sb="541" eb="542">
      <t>オモ</t>
    </rPh>
    <rPh sb="545" eb="547">
      <t>コウシン</t>
    </rPh>
    <rPh sb="548" eb="551">
      <t>ヒツヨウセイ</t>
    </rPh>
    <rPh sb="552" eb="553">
      <t>タカ</t>
    </rPh>
    <rPh sb="561" eb="563">
      <t>ジョウキ</t>
    </rPh>
    <rPh sb="576" eb="579">
      <t>ジョウキョウカ</t>
    </rPh>
    <rPh sb="633" eb="635">
      <t>ヘンコウ</t>
    </rPh>
    <rPh sb="649" eb="651">
      <t>ゾウガク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</si>
</sst>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0.34</c:v>
                </c:pt>
                <c:pt idx="1">
                  <c:v>0.02</c:v>
                </c:pt>
                <c:pt idx="2">
                  <c:v>0.09</c:v>
                </c:pt>
                <c:pt idx="3">
                  <c:v>7.0000000000000007E-2</c:v>
                </c:pt>
                <c:pt idx="4">
                  <c:v>0.1</c:v>
                </c:pt>
              </c:numCache>
            </c:numRef>
          </c:val>
          <c:extLst>
            <c:ext xmlns:c16="http://schemas.microsoft.com/office/drawing/2014/chart" uri="{C3380CC4-5D6E-409C-BE32-E72D297353CC}">
              <c16:uniqueId val="{00000000-5BDD-4890-9089-7D84BADBAEAE}"/>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0.56000000000000005</c:v>
                </c:pt>
                <c:pt idx="1">
                  <c:v>0.61</c:v>
                </c:pt>
                <c:pt idx="2">
                  <c:v>0.51</c:v>
                </c:pt>
                <c:pt idx="3">
                  <c:v>0.57999999999999996</c:v>
                </c:pt>
                <c:pt idx="4">
                  <c:v>0.54</c:v>
                </c:pt>
              </c:numCache>
            </c:numRef>
          </c:val>
          <c:smooth val="0"/>
          <c:extLst>
            <c:ext xmlns:c16="http://schemas.microsoft.com/office/drawing/2014/chart" uri="{C3380CC4-5D6E-409C-BE32-E72D297353CC}">
              <c16:uniqueId val="{00000001-5BDD-4890-9089-7D84BADBAEAE}"/>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83.79</c:v>
                </c:pt>
                <c:pt idx="1">
                  <c:v>84.66</c:v>
                </c:pt>
                <c:pt idx="2">
                  <c:v>87.7</c:v>
                </c:pt>
                <c:pt idx="3">
                  <c:v>82.3</c:v>
                </c:pt>
                <c:pt idx="4">
                  <c:v>80.510000000000005</c:v>
                </c:pt>
              </c:numCache>
            </c:numRef>
          </c:val>
          <c:extLst>
            <c:ext xmlns:c16="http://schemas.microsoft.com/office/drawing/2014/chart" uri="{C3380CC4-5D6E-409C-BE32-E72D297353CC}">
              <c16:uniqueId val="{00000000-41D0-4121-98D3-568601003B56}"/>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58.53</c:v>
                </c:pt>
                <c:pt idx="1">
                  <c:v>59.01</c:v>
                </c:pt>
                <c:pt idx="2">
                  <c:v>60.03</c:v>
                </c:pt>
                <c:pt idx="3">
                  <c:v>59.74</c:v>
                </c:pt>
                <c:pt idx="4">
                  <c:v>59.67</c:v>
                </c:pt>
              </c:numCache>
            </c:numRef>
          </c:val>
          <c:smooth val="0"/>
          <c:extLst>
            <c:ext xmlns:c16="http://schemas.microsoft.com/office/drawing/2014/chart" uri="{C3380CC4-5D6E-409C-BE32-E72D297353CC}">
              <c16:uniqueId val="{00000001-41D0-4121-98D3-568601003B56}"/>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79.89</c:v>
                </c:pt>
                <c:pt idx="1">
                  <c:v>78.14</c:v>
                </c:pt>
                <c:pt idx="2">
                  <c:v>75.44</c:v>
                </c:pt>
                <c:pt idx="3">
                  <c:v>76.05</c:v>
                </c:pt>
                <c:pt idx="4">
                  <c:v>75.36</c:v>
                </c:pt>
              </c:numCache>
            </c:numRef>
          </c:val>
          <c:extLst>
            <c:ext xmlns:c16="http://schemas.microsoft.com/office/drawing/2014/chart" uri="{C3380CC4-5D6E-409C-BE32-E72D297353CC}">
              <c16:uniqueId val="{00000000-1D11-4623-8EA2-DD0B06D77434}"/>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85.26</c:v>
                </c:pt>
                <c:pt idx="1">
                  <c:v>85.37</c:v>
                </c:pt>
                <c:pt idx="2">
                  <c:v>84.81</c:v>
                </c:pt>
                <c:pt idx="3">
                  <c:v>84.8</c:v>
                </c:pt>
                <c:pt idx="4">
                  <c:v>84.6</c:v>
                </c:pt>
              </c:numCache>
            </c:numRef>
          </c:val>
          <c:smooth val="0"/>
          <c:extLst>
            <c:ext xmlns:c16="http://schemas.microsoft.com/office/drawing/2014/chart" uri="{C3380CC4-5D6E-409C-BE32-E72D297353CC}">
              <c16:uniqueId val="{00000001-1D11-4623-8EA2-DD0B06D77434}"/>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110.41</c:v>
                </c:pt>
                <c:pt idx="1">
                  <c:v>110.59</c:v>
                </c:pt>
                <c:pt idx="2">
                  <c:v>108.19</c:v>
                </c:pt>
                <c:pt idx="3">
                  <c:v>104.03</c:v>
                </c:pt>
                <c:pt idx="4">
                  <c:v>103.6</c:v>
                </c:pt>
              </c:numCache>
            </c:numRef>
          </c:val>
          <c:extLst>
            <c:ext xmlns:c16="http://schemas.microsoft.com/office/drawing/2014/chart" uri="{C3380CC4-5D6E-409C-BE32-E72D297353CC}">
              <c16:uniqueId val="{00000000-3DC5-4FF4-BF3D-67AA8A3378BF}"/>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109.64</c:v>
                </c:pt>
                <c:pt idx="1">
                  <c:v>110.95</c:v>
                </c:pt>
                <c:pt idx="2">
                  <c:v>110.68</c:v>
                </c:pt>
                <c:pt idx="3">
                  <c:v>110.66</c:v>
                </c:pt>
                <c:pt idx="4">
                  <c:v>109.01</c:v>
                </c:pt>
              </c:numCache>
            </c:numRef>
          </c:val>
          <c:smooth val="0"/>
          <c:extLst>
            <c:ext xmlns:c16="http://schemas.microsoft.com/office/drawing/2014/chart" uri="{C3380CC4-5D6E-409C-BE32-E72D297353CC}">
              <c16:uniqueId val="{00000001-3DC5-4FF4-BF3D-67AA8A3378BF}"/>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51.15</c:v>
                </c:pt>
                <c:pt idx="1">
                  <c:v>52.58</c:v>
                </c:pt>
                <c:pt idx="2">
                  <c:v>53.68</c:v>
                </c:pt>
                <c:pt idx="3">
                  <c:v>54.35</c:v>
                </c:pt>
                <c:pt idx="4">
                  <c:v>55.99</c:v>
                </c:pt>
              </c:numCache>
            </c:numRef>
          </c:val>
          <c:extLst>
            <c:ext xmlns:c16="http://schemas.microsoft.com/office/drawing/2014/chart" uri="{C3380CC4-5D6E-409C-BE32-E72D297353CC}">
              <c16:uniqueId val="{00000000-8C39-475C-AEE7-72680DDDB630}"/>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45.75</c:v>
                </c:pt>
                <c:pt idx="1">
                  <c:v>46.9</c:v>
                </c:pt>
                <c:pt idx="2">
                  <c:v>47.28</c:v>
                </c:pt>
                <c:pt idx="3">
                  <c:v>47.66</c:v>
                </c:pt>
                <c:pt idx="4">
                  <c:v>48.17</c:v>
                </c:pt>
              </c:numCache>
            </c:numRef>
          </c:val>
          <c:smooth val="0"/>
          <c:extLst>
            <c:ext xmlns:c16="http://schemas.microsoft.com/office/drawing/2014/chart" uri="{C3380CC4-5D6E-409C-BE32-E72D297353CC}">
              <c16:uniqueId val="{00000001-8C39-475C-AEE7-72680DDDB630}"/>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26.63</c:v>
                </c:pt>
                <c:pt idx="1">
                  <c:v>26.24</c:v>
                </c:pt>
                <c:pt idx="2">
                  <c:v>26.2</c:v>
                </c:pt>
                <c:pt idx="3">
                  <c:v>22.64</c:v>
                </c:pt>
                <c:pt idx="4">
                  <c:v>29.96</c:v>
                </c:pt>
              </c:numCache>
            </c:numRef>
          </c:val>
          <c:extLst>
            <c:ext xmlns:c16="http://schemas.microsoft.com/office/drawing/2014/chart" uri="{C3380CC4-5D6E-409C-BE32-E72D297353CC}">
              <c16:uniqueId val="{00000000-03FC-440B-8717-541822AD0753}"/>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10.54</c:v>
                </c:pt>
                <c:pt idx="1">
                  <c:v>12.03</c:v>
                </c:pt>
                <c:pt idx="2">
                  <c:v>12.19</c:v>
                </c:pt>
                <c:pt idx="3">
                  <c:v>15.1</c:v>
                </c:pt>
                <c:pt idx="4">
                  <c:v>17.12</c:v>
                </c:pt>
              </c:numCache>
            </c:numRef>
          </c:val>
          <c:smooth val="0"/>
          <c:extLst>
            <c:ext xmlns:c16="http://schemas.microsoft.com/office/drawing/2014/chart" uri="{C3380CC4-5D6E-409C-BE32-E72D297353CC}">
              <c16:uniqueId val="{00000001-03FC-440B-8717-541822AD0753}"/>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783-4C9C-BCB9-232522D026DB}"/>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3.62</c:v>
                </c:pt>
                <c:pt idx="1">
                  <c:v>3.91</c:v>
                </c:pt>
                <c:pt idx="2">
                  <c:v>3.56</c:v>
                </c:pt>
                <c:pt idx="3">
                  <c:v>2.74</c:v>
                </c:pt>
                <c:pt idx="4">
                  <c:v>3.7</c:v>
                </c:pt>
              </c:numCache>
            </c:numRef>
          </c:val>
          <c:smooth val="0"/>
          <c:extLst>
            <c:ext xmlns:c16="http://schemas.microsoft.com/office/drawing/2014/chart" uri="{C3380CC4-5D6E-409C-BE32-E72D297353CC}">
              <c16:uniqueId val="{00000001-D783-4C9C-BCB9-232522D026DB}"/>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471.19</c:v>
                </c:pt>
                <c:pt idx="1">
                  <c:v>459.1</c:v>
                </c:pt>
                <c:pt idx="2">
                  <c:v>483.11</c:v>
                </c:pt>
                <c:pt idx="3">
                  <c:v>359.5</c:v>
                </c:pt>
                <c:pt idx="4">
                  <c:v>345.63</c:v>
                </c:pt>
              </c:numCache>
            </c:numRef>
          </c:val>
          <c:extLst>
            <c:ext xmlns:c16="http://schemas.microsoft.com/office/drawing/2014/chart" uri="{C3380CC4-5D6E-409C-BE32-E72D297353CC}">
              <c16:uniqueId val="{00000000-3CEC-4B81-9357-5D3C65E3034D}"/>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371.31</c:v>
                </c:pt>
                <c:pt idx="1">
                  <c:v>377.63</c:v>
                </c:pt>
                <c:pt idx="2">
                  <c:v>357.34</c:v>
                </c:pt>
                <c:pt idx="3">
                  <c:v>366.03</c:v>
                </c:pt>
                <c:pt idx="4">
                  <c:v>365.18</c:v>
                </c:pt>
              </c:numCache>
            </c:numRef>
          </c:val>
          <c:smooth val="0"/>
          <c:extLst>
            <c:ext xmlns:c16="http://schemas.microsoft.com/office/drawing/2014/chart" uri="{C3380CC4-5D6E-409C-BE32-E72D297353CC}">
              <c16:uniqueId val="{00000001-3CEC-4B81-9357-5D3C65E3034D}"/>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404.19</c:v>
                </c:pt>
                <c:pt idx="1">
                  <c:v>393.96</c:v>
                </c:pt>
                <c:pt idx="2">
                  <c:v>372.22</c:v>
                </c:pt>
                <c:pt idx="3">
                  <c:v>467.42</c:v>
                </c:pt>
                <c:pt idx="4">
                  <c:v>444.47</c:v>
                </c:pt>
              </c:numCache>
            </c:numRef>
          </c:val>
          <c:extLst>
            <c:ext xmlns:c16="http://schemas.microsoft.com/office/drawing/2014/chart" uri="{C3380CC4-5D6E-409C-BE32-E72D297353CC}">
              <c16:uniqueId val="{00000000-E8C7-4645-A189-ACE602A79B28}"/>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373.09</c:v>
                </c:pt>
                <c:pt idx="1">
                  <c:v>364.71</c:v>
                </c:pt>
                <c:pt idx="2">
                  <c:v>373.69</c:v>
                </c:pt>
                <c:pt idx="3">
                  <c:v>370.12</c:v>
                </c:pt>
                <c:pt idx="4">
                  <c:v>371.65</c:v>
                </c:pt>
              </c:numCache>
            </c:numRef>
          </c:val>
          <c:smooth val="0"/>
          <c:extLst>
            <c:ext xmlns:c16="http://schemas.microsoft.com/office/drawing/2014/chart" uri="{C3380CC4-5D6E-409C-BE32-E72D297353CC}">
              <c16:uniqueId val="{00000001-E8C7-4645-A189-ACE602A79B28}"/>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102.93</c:v>
                </c:pt>
                <c:pt idx="1">
                  <c:v>103.5</c:v>
                </c:pt>
                <c:pt idx="2">
                  <c:v>100.4</c:v>
                </c:pt>
                <c:pt idx="3">
                  <c:v>90.95</c:v>
                </c:pt>
                <c:pt idx="4">
                  <c:v>91.5</c:v>
                </c:pt>
              </c:numCache>
            </c:numRef>
          </c:val>
          <c:extLst>
            <c:ext xmlns:c16="http://schemas.microsoft.com/office/drawing/2014/chart" uri="{C3380CC4-5D6E-409C-BE32-E72D297353CC}">
              <c16:uniqueId val="{00000000-3C8D-4B90-B674-FB585BE06B07}"/>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99.99</c:v>
                </c:pt>
                <c:pt idx="1">
                  <c:v>100.65</c:v>
                </c:pt>
                <c:pt idx="2">
                  <c:v>99.87</c:v>
                </c:pt>
                <c:pt idx="3">
                  <c:v>100.42</c:v>
                </c:pt>
                <c:pt idx="4">
                  <c:v>98.77</c:v>
                </c:pt>
              </c:numCache>
            </c:numRef>
          </c:val>
          <c:smooth val="0"/>
          <c:extLst>
            <c:ext xmlns:c16="http://schemas.microsoft.com/office/drawing/2014/chart" uri="{C3380CC4-5D6E-409C-BE32-E72D297353CC}">
              <c16:uniqueId val="{00000001-3C8D-4B90-B674-FB585BE06B07}"/>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156.38</c:v>
                </c:pt>
                <c:pt idx="1">
                  <c:v>155.47999999999999</c:v>
                </c:pt>
                <c:pt idx="2">
                  <c:v>160.68</c:v>
                </c:pt>
                <c:pt idx="3">
                  <c:v>177.94</c:v>
                </c:pt>
                <c:pt idx="4">
                  <c:v>177.29</c:v>
                </c:pt>
              </c:numCache>
            </c:numRef>
          </c:val>
          <c:extLst>
            <c:ext xmlns:c16="http://schemas.microsoft.com/office/drawing/2014/chart" uri="{C3380CC4-5D6E-409C-BE32-E72D297353CC}">
              <c16:uniqueId val="{00000000-0C4E-48F1-AC18-BDFFBFC9EC4A}"/>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171.15</c:v>
                </c:pt>
                <c:pt idx="1">
                  <c:v>170.19</c:v>
                </c:pt>
                <c:pt idx="2">
                  <c:v>171.81</c:v>
                </c:pt>
                <c:pt idx="3">
                  <c:v>171.67</c:v>
                </c:pt>
                <c:pt idx="4">
                  <c:v>173.67</c:v>
                </c:pt>
              </c:numCache>
            </c:numRef>
          </c:val>
          <c:smooth val="0"/>
          <c:extLst>
            <c:ext xmlns:c16="http://schemas.microsoft.com/office/drawing/2014/chart" uri="{C3380CC4-5D6E-409C-BE32-E72D297353CC}">
              <c16:uniqueId val="{00000001-0C4E-48F1-AC18-BDFFBFC9EC4A}"/>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J6"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島根県　益田市</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A5</v>
      </c>
      <c r="X8" s="60"/>
      <c r="Y8" s="60"/>
      <c r="Z8" s="60"/>
      <c r="AA8" s="60"/>
      <c r="AB8" s="60"/>
      <c r="AC8" s="60"/>
      <c r="AD8" s="60" t="str">
        <f>データ!$M$6</f>
        <v>非設置</v>
      </c>
      <c r="AE8" s="60"/>
      <c r="AF8" s="60"/>
      <c r="AG8" s="60"/>
      <c r="AH8" s="60"/>
      <c r="AI8" s="60"/>
      <c r="AJ8" s="60"/>
      <c r="AK8" s="4"/>
      <c r="AL8" s="61">
        <f>データ!$R$6</f>
        <v>46209</v>
      </c>
      <c r="AM8" s="61"/>
      <c r="AN8" s="61"/>
      <c r="AO8" s="61"/>
      <c r="AP8" s="61"/>
      <c r="AQ8" s="61"/>
      <c r="AR8" s="61"/>
      <c r="AS8" s="61"/>
      <c r="AT8" s="52">
        <f>データ!$S$6</f>
        <v>733.19</v>
      </c>
      <c r="AU8" s="53"/>
      <c r="AV8" s="53"/>
      <c r="AW8" s="53"/>
      <c r="AX8" s="53"/>
      <c r="AY8" s="53"/>
      <c r="AZ8" s="53"/>
      <c r="BA8" s="53"/>
      <c r="BB8" s="54">
        <f>データ!$T$6</f>
        <v>63.02</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65.760000000000005</v>
      </c>
      <c r="J10" s="53"/>
      <c r="K10" s="53"/>
      <c r="L10" s="53"/>
      <c r="M10" s="53"/>
      <c r="N10" s="53"/>
      <c r="O10" s="64"/>
      <c r="P10" s="54">
        <f>データ!$P$6</f>
        <v>95.21</v>
      </c>
      <c r="Q10" s="54"/>
      <c r="R10" s="54"/>
      <c r="S10" s="54"/>
      <c r="T10" s="54"/>
      <c r="U10" s="54"/>
      <c r="V10" s="54"/>
      <c r="W10" s="61">
        <f>データ!$Q$6</f>
        <v>3080</v>
      </c>
      <c r="X10" s="61"/>
      <c r="Y10" s="61"/>
      <c r="Z10" s="61"/>
      <c r="AA10" s="61"/>
      <c r="AB10" s="61"/>
      <c r="AC10" s="61"/>
      <c r="AD10" s="2"/>
      <c r="AE10" s="2"/>
      <c r="AF10" s="2"/>
      <c r="AG10" s="2"/>
      <c r="AH10" s="4"/>
      <c r="AI10" s="4"/>
      <c r="AJ10" s="4"/>
      <c r="AK10" s="4"/>
      <c r="AL10" s="61">
        <f>データ!$U$6</f>
        <v>43908</v>
      </c>
      <c r="AM10" s="61"/>
      <c r="AN10" s="61"/>
      <c r="AO10" s="61"/>
      <c r="AP10" s="61"/>
      <c r="AQ10" s="61"/>
      <c r="AR10" s="61"/>
      <c r="AS10" s="61"/>
      <c r="AT10" s="52">
        <f>データ!$V$6</f>
        <v>132.6</v>
      </c>
      <c r="AU10" s="53"/>
      <c r="AV10" s="53"/>
      <c r="AW10" s="53"/>
      <c r="AX10" s="53"/>
      <c r="AY10" s="53"/>
      <c r="AZ10" s="53"/>
      <c r="BA10" s="53"/>
      <c r="BB10" s="54">
        <f>データ!$W$6</f>
        <v>331.13</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112</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110</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111</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fNaOzn0CzXAX6k+HgW1laeK9EAFEgnOzF+WJApddqyH+hdOrwVgX9wo3989QFIyHdg9Pgrok3cXQGf+9YUvaZA==" saltValue="zivzCgk7klzIgyb/QswtVw=="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27</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52</v>
      </c>
      <c r="B4" s="31"/>
      <c r="C4" s="31"/>
      <c r="D4" s="31"/>
      <c r="E4" s="31"/>
      <c r="F4" s="31"/>
      <c r="G4" s="31"/>
      <c r="H4" s="91"/>
      <c r="I4" s="92"/>
      <c r="J4" s="92"/>
      <c r="K4" s="92"/>
      <c r="L4" s="92"/>
      <c r="M4" s="92"/>
      <c r="N4" s="92"/>
      <c r="O4" s="92"/>
      <c r="P4" s="92"/>
      <c r="Q4" s="92"/>
      <c r="R4" s="92"/>
      <c r="S4" s="92"/>
      <c r="T4" s="92"/>
      <c r="U4" s="92"/>
      <c r="V4" s="92"/>
      <c r="W4" s="93"/>
      <c r="X4" s="87" t="s">
        <v>53</v>
      </c>
      <c r="Y4" s="87"/>
      <c r="Z4" s="87"/>
      <c r="AA4" s="87"/>
      <c r="AB4" s="87"/>
      <c r="AC4" s="87"/>
      <c r="AD4" s="87"/>
      <c r="AE4" s="87"/>
      <c r="AF4" s="87"/>
      <c r="AG4" s="87"/>
      <c r="AH4" s="87"/>
      <c r="AI4" s="87" t="s">
        <v>54</v>
      </c>
      <c r="AJ4" s="87"/>
      <c r="AK4" s="87"/>
      <c r="AL4" s="87"/>
      <c r="AM4" s="87"/>
      <c r="AN4" s="87"/>
      <c r="AO4" s="87"/>
      <c r="AP4" s="87"/>
      <c r="AQ4" s="87"/>
      <c r="AR4" s="87"/>
      <c r="AS4" s="87"/>
      <c r="AT4" s="87" t="s">
        <v>55</v>
      </c>
      <c r="AU4" s="87"/>
      <c r="AV4" s="87"/>
      <c r="AW4" s="87"/>
      <c r="AX4" s="87"/>
      <c r="AY4" s="87"/>
      <c r="AZ4" s="87"/>
      <c r="BA4" s="87"/>
      <c r="BB4" s="87"/>
      <c r="BC4" s="87"/>
      <c r="BD4" s="87"/>
      <c r="BE4" s="87" t="s">
        <v>56</v>
      </c>
      <c r="BF4" s="87"/>
      <c r="BG4" s="87"/>
      <c r="BH4" s="87"/>
      <c r="BI4" s="87"/>
      <c r="BJ4" s="87"/>
      <c r="BK4" s="87"/>
      <c r="BL4" s="87"/>
      <c r="BM4" s="87"/>
      <c r="BN4" s="87"/>
      <c r="BO4" s="87"/>
      <c r="BP4" s="87" t="s">
        <v>57</v>
      </c>
      <c r="BQ4" s="87"/>
      <c r="BR4" s="87"/>
      <c r="BS4" s="87"/>
      <c r="BT4" s="87"/>
      <c r="BU4" s="87"/>
      <c r="BV4" s="87"/>
      <c r="BW4" s="87"/>
      <c r="BX4" s="87"/>
      <c r="BY4" s="87"/>
      <c r="BZ4" s="87"/>
      <c r="CA4" s="87" t="s">
        <v>58</v>
      </c>
      <c r="CB4" s="87"/>
      <c r="CC4" s="87"/>
      <c r="CD4" s="87"/>
      <c r="CE4" s="87"/>
      <c r="CF4" s="87"/>
      <c r="CG4" s="87"/>
      <c r="CH4" s="87"/>
      <c r="CI4" s="87"/>
      <c r="CJ4" s="87"/>
      <c r="CK4" s="87"/>
      <c r="CL4" s="87" t="s">
        <v>59</v>
      </c>
      <c r="CM4" s="87"/>
      <c r="CN4" s="87"/>
      <c r="CO4" s="87"/>
      <c r="CP4" s="87"/>
      <c r="CQ4" s="87"/>
      <c r="CR4" s="87"/>
      <c r="CS4" s="87"/>
      <c r="CT4" s="87"/>
      <c r="CU4" s="87"/>
      <c r="CV4" s="87"/>
      <c r="CW4" s="87" t="s">
        <v>60</v>
      </c>
      <c r="CX4" s="87"/>
      <c r="CY4" s="87"/>
      <c r="CZ4" s="87"/>
      <c r="DA4" s="87"/>
      <c r="DB4" s="87"/>
      <c r="DC4" s="87"/>
      <c r="DD4" s="87"/>
      <c r="DE4" s="87"/>
      <c r="DF4" s="87"/>
      <c r="DG4" s="87"/>
      <c r="DH4" s="87" t="s">
        <v>61</v>
      </c>
      <c r="DI4" s="87"/>
      <c r="DJ4" s="87"/>
      <c r="DK4" s="87"/>
      <c r="DL4" s="87"/>
      <c r="DM4" s="87"/>
      <c r="DN4" s="87"/>
      <c r="DO4" s="87"/>
      <c r="DP4" s="87"/>
      <c r="DQ4" s="87"/>
      <c r="DR4" s="87"/>
      <c r="DS4" s="87" t="s">
        <v>62</v>
      </c>
      <c r="DT4" s="87"/>
      <c r="DU4" s="87"/>
      <c r="DV4" s="87"/>
      <c r="DW4" s="87"/>
      <c r="DX4" s="87"/>
      <c r="DY4" s="87"/>
      <c r="DZ4" s="87"/>
      <c r="EA4" s="87"/>
      <c r="EB4" s="87"/>
      <c r="EC4" s="87"/>
      <c r="ED4" s="87" t="s">
        <v>63</v>
      </c>
      <c r="EE4" s="87"/>
      <c r="EF4" s="87"/>
      <c r="EG4" s="87"/>
      <c r="EH4" s="87"/>
      <c r="EI4" s="87"/>
      <c r="EJ4" s="87"/>
      <c r="EK4" s="87"/>
      <c r="EL4" s="87"/>
      <c r="EM4" s="87"/>
      <c r="EN4" s="87"/>
    </row>
    <row r="5" spans="1:144" x14ac:dyDescent="0.15">
      <c r="A5" s="29" t="s">
        <v>64</v>
      </c>
      <c r="B5" s="32"/>
      <c r="C5" s="32"/>
      <c r="D5" s="32"/>
      <c r="E5" s="32"/>
      <c r="F5" s="32"/>
      <c r="G5" s="32"/>
      <c r="H5" s="33" t="s">
        <v>65</v>
      </c>
      <c r="I5" s="33" t="s">
        <v>66</v>
      </c>
      <c r="J5" s="33" t="s">
        <v>67</v>
      </c>
      <c r="K5" s="33" t="s">
        <v>68</v>
      </c>
      <c r="L5" s="33" t="s">
        <v>69</v>
      </c>
      <c r="M5" s="33" t="s">
        <v>5</v>
      </c>
      <c r="N5" s="33" t="s">
        <v>70</v>
      </c>
      <c r="O5" s="33" t="s">
        <v>71</v>
      </c>
      <c r="P5" s="33" t="s">
        <v>72</v>
      </c>
      <c r="Q5" s="33" t="s">
        <v>73</v>
      </c>
      <c r="R5" s="33" t="s">
        <v>74</v>
      </c>
      <c r="S5" s="33" t="s">
        <v>75</v>
      </c>
      <c r="T5" s="33" t="s">
        <v>76</v>
      </c>
      <c r="U5" s="33" t="s">
        <v>77</v>
      </c>
      <c r="V5" s="33" t="s">
        <v>78</v>
      </c>
      <c r="W5" s="33" t="s">
        <v>79</v>
      </c>
      <c r="X5" s="33" t="s">
        <v>80</v>
      </c>
      <c r="Y5" s="33" t="s">
        <v>81</v>
      </c>
      <c r="Z5" s="33" t="s">
        <v>82</v>
      </c>
      <c r="AA5" s="33" t="s">
        <v>83</v>
      </c>
      <c r="AB5" s="33" t="s">
        <v>84</v>
      </c>
      <c r="AC5" s="33" t="s">
        <v>85</v>
      </c>
      <c r="AD5" s="33" t="s">
        <v>86</v>
      </c>
      <c r="AE5" s="33" t="s">
        <v>87</v>
      </c>
      <c r="AF5" s="33" t="s">
        <v>88</v>
      </c>
      <c r="AG5" s="33" t="s">
        <v>89</v>
      </c>
      <c r="AH5" s="33" t="s">
        <v>29</v>
      </c>
      <c r="AI5" s="33" t="s">
        <v>80</v>
      </c>
      <c r="AJ5" s="33" t="s">
        <v>81</v>
      </c>
      <c r="AK5" s="33" t="s">
        <v>82</v>
      </c>
      <c r="AL5" s="33" t="s">
        <v>83</v>
      </c>
      <c r="AM5" s="33" t="s">
        <v>84</v>
      </c>
      <c r="AN5" s="33" t="s">
        <v>85</v>
      </c>
      <c r="AO5" s="33" t="s">
        <v>86</v>
      </c>
      <c r="AP5" s="33" t="s">
        <v>87</v>
      </c>
      <c r="AQ5" s="33" t="s">
        <v>88</v>
      </c>
      <c r="AR5" s="33" t="s">
        <v>89</v>
      </c>
      <c r="AS5" s="33" t="s">
        <v>90</v>
      </c>
      <c r="AT5" s="33" t="s">
        <v>80</v>
      </c>
      <c r="AU5" s="33" t="s">
        <v>81</v>
      </c>
      <c r="AV5" s="33" t="s">
        <v>82</v>
      </c>
      <c r="AW5" s="33" t="s">
        <v>83</v>
      </c>
      <c r="AX5" s="33" t="s">
        <v>84</v>
      </c>
      <c r="AY5" s="33" t="s">
        <v>85</v>
      </c>
      <c r="AZ5" s="33" t="s">
        <v>86</v>
      </c>
      <c r="BA5" s="33" t="s">
        <v>87</v>
      </c>
      <c r="BB5" s="33" t="s">
        <v>88</v>
      </c>
      <c r="BC5" s="33" t="s">
        <v>89</v>
      </c>
      <c r="BD5" s="33" t="s">
        <v>90</v>
      </c>
      <c r="BE5" s="33" t="s">
        <v>80</v>
      </c>
      <c r="BF5" s="33" t="s">
        <v>81</v>
      </c>
      <c r="BG5" s="33" t="s">
        <v>82</v>
      </c>
      <c r="BH5" s="33" t="s">
        <v>83</v>
      </c>
      <c r="BI5" s="33" t="s">
        <v>84</v>
      </c>
      <c r="BJ5" s="33" t="s">
        <v>85</v>
      </c>
      <c r="BK5" s="33" t="s">
        <v>86</v>
      </c>
      <c r="BL5" s="33" t="s">
        <v>87</v>
      </c>
      <c r="BM5" s="33" t="s">
        <v>88</v>
      </c>
      <c r="BN5" s="33" t="s">
        <v>89</v>
      </c>
      <c r="BO5" s="33" t="s">
        <v>90</v>
      </c>
      <c r="BP5" s="33" t="s">
        <v>80</v>
      </c>
      <c r="BQ5" s="33" t="s">
        <v>81</v>
      </c>
      <c r="BR5" s="33" t="s">
        <v>82</v>
      </c>
      <c r="BS5" s="33" t="s">
        <v>83</v>
      </c>
      <c r="BT5" s="33" t="s">
        <v>84</v>
      </c>
      <c r="BU5" s="33" t="s">
        <v>85</v>
      </c>
      <c r="BV5" s="33" t="s">
        <v>86</v>
      </c>
      <c r="BW5" s="33" t="s">
        <v>87</v>
      </c>
      <c r="BX5" s="33" t="s">
        <v>88</v>
      </c>
      <c r="BY5" s="33" t="s">
        <v>89</v>
      </c>
      <c r="BZ5" s="33" t="s">
        <v>90</v>
      </c>
      <c r="CA5" s="33" t="s">
        <v>80</v>
      </c>
      <c r="CB5" s="33" t="s">
        <v>81</v>
      </c>
      <c r="CC5" s="33" t="s">
        <v>82</v>
      </c>
      <c r="CD5" s="33" t="s">
        <v>83</v>
      </c>
      <c r="CE5" s="33" t="s">
        <v>84</v>
      </c>
      <c r="CF5" s="33" t="s">
        <v>85</v>
      </c>
      <c r="CG5" s="33" t="s">
        <v>86</v>
      </c>
      <c r="CH5" s="33" t="s">
        <v>87</v>
      </c>
      <c r="CI5" s="33" t="s">
        <v>88</v>
      </c>
      <c r="CJ5" s="33" t="s">
        <v>89</v>
      </c>
      <c r="CK5" s="33" t="s">
        <v>90</v>
      </c>
      <c r="CL5" s="33" t="s">
        <v>80</v>
      </c>
      <c r="CM5" s="33" t="s">
        <v>81</v>
      </c>
      <c r="CN5" s="33" t="s">
        <v>82</v>
      </c>
      <c r="CO5" s="33" t="s">
        <v>83</v>
      </c>
      <c r="CP5" s="33" t="s">
        <v>84</v>
      </c>
      <c r="CQ5" s="33" t="s">
        <v>85</v>
      </c>
      <c r="CR5" s="33" t="s">
        <v>86</v>
      </c>
      <c r="CS5" s="33" t="s">
        <v>87</v>
      </c>
      <c r="CT5" s="33" t="s">
        <v>88</v>
      </c>
      <c r="CU5" s="33" t="s">
        <v>89</v>
      </c>
      <c r="CV5" s="33" t="s">
        <v>90</v>
      </c>
      <c r="CW5" s="33" t="s">
        <v>80</v>
      </c>
      <c r="CX5" s="33" t="s">
        <v>81</v>
      </c>
      <c r="CY5" s="33" t="s">
        <v>82</v>
      </c>
      <c r="CZ5" s="33" t="s">
        <v>83</v>
      </c>
      <c r="DA5" s="33" t="s">
        <v>84</v>
      </c>
      <c r="DB5" s="33" t="s">
        <v>85</v>
      </c>
      <c r="DC5" s="33" t="s">
        <v>86</v>
      </c>
      <c r="DD5" s="33" t="s">
        <v>87</v>
      </c>
      <c r="DE5" s="33" t="s">
        <v>88</v>
      </c>
      <c r="DF5" s="33" t="s">
        <v>89</v>
      </c>
      <c r="DG5" s="33" t="s">
        <v>90</v>
      </c>
      <c r="DH5" s="33" t="s">
        <v>80</v>
      </c>
      <c r="DI5" s="33" t="s">
        <v>81</v>
      </c>
      <c r="DJ5" s="33" t="s">
        <v>82</v>
      </c>
      <c r="DK5" s="33" t="s">
        <v>83</v>
      </c>
      <c r="DL5" s="33" t="s">
        <v>84</v>
      </c>
      <c r="DM5" s="33" t="s">
        <v>85</v>
      </c>
      <c r="DN5" s="33" t="s">
        <v>86</v>
      </c>
      <c r="DO5" s="33" t="s">
        <v>87</v>
      </c>
      <c r="DP5" s="33" t="s">
        <v>88</v>
      </c>
      <c r="DQ5" s="33" t="s">
        <v>89</v>
      </c>
      <c r="DR5" s="33" t="s">
        <v>90</v>
      </c>
      <c r="DS5" s="33" t="s">
        <v>80</v>
      </c>
      <c r="DT5" s="33" t="s">
        <v>81</v>
      </c>
      <c r="DU5" s="33" t="s">
        <v>82</v>
      </c>
      <c r="DV5" s="33" t="s">
        <v>83</v>
      </c>
      <c r="DW5" s="33" t="s">
        <v>84</v>
      </c>
      <c r="DX5" s="33" t="s">
        <v>85</v>
      </c>
      <c r="DY5" s="33" t="s">
        <v>86</v>
      </c>
      <c r="DZ5" s="33" t="s">
        <v>87</v>
      </c>
      <c r="EA5" s="33" t="s">
        <v>88</v>
      </c>
      <c r="EB5" s="33" t="s">
        <v>89</v>
      </c>
      <c r="EC5" s="33" t="s">
        <v>90</v>
      </c>
      <c r="ED5" s="33" t="s">
        <v>80</v>
      </c>
      <c r="EE5" s="33" t="s">
        <v>81</v>
      </c>
      <c r="EF5" s="33" t="s">
        <v>82</v>
      </c>
      <c r="EG5" s="33" t="s">
        <v>83</v>
      </c>
      <c r="EH5" s="33" t="s">
        <v>84</v>
      </c>
      <c r="EI5" s="33" t="s">
        <v>85</v>
      </c>
      <c r="EJ5" s="33" t="s">
        <v>86</v>
      </c>
      <c r="EK5" s="33" t="s">
        <v>87</v>
      </c>
      <c r="EL5" s="33" t="s">
        <v>88</v>
      </c>
      <c r="EM5" s="33" t="s">
        <v>89</v>
      </c>
      <c r="EN5" s="33" t="s">
        <v>90</v>
      </c>
    </row>
    <row r="6" spans="1:144" s="37" customFormat="1" x14ac:dyDescent="0.15">
      <c r="A6" s="29" t="s">
        <v>91</v>
      </c>
      <c r="B6" s="34">
        <f>B7</f>
        <v>2019</v>
      </c>
      <c r="C6" s="34">
        <f t="shared" ref="C6:W6" si="3">C7</f>
        <v>322041</v>
      </c>
      <c r="D6" s="34">
        <f t="shared" si="3"/>
        <v>46</v>
      </c>
      <c r="E6" s="34">
        <f t="shared" si="3"/>
        <v>1</v>
      </c>
      <c r="F6" s="34">
        <f t="shared" si="3"/>
        <v>0</v>
      </c>
      <c r="G6" s="34">
        <f t="shared" si="3"/>
        <v>1</v>
      </c>
      <c r="H6" s="34" t="str">
        <f t="shared" si="3"/>
        <v>島根県　益田市</v>
      </c>
      <c r="I6" s="34" t="str">
        <f t="shared" si="3"/>
        <v>法適用</v>
      </c>
      <c r="J6" s="34" t="str">
        <f t="shared" si="3"/>
        <v>水道事業</v>
      </c>
      <c r="K6" s="34" t="str">
        <f t="shared" si="3"/>
        <v>末端給水事業</v>
      </c>
      <c r="L6" s="34" t="str">
        <f t="shared" si="3"/>
        <v>A5</v>
      </c>
      <c r="M6" s="34" t="str">
        <f t="shared" si="3"/>
        <v>非設置</v>
      </c>
      <c r="N6" s="35" t="str">
        <f t="shared" si="3"/>
        <v>-</v>
      </c>
      <c r="O6" s="35">
        <f t="shared" si="3"/>
        <v>65.760000000000005</v>
      </c>
      <c r="P6" s="35">
        <f t="shared" si="3"/>
        <v>95.21</v>
      </c>
      <c r="Q6" s="35">
        <f t="shared" si="3"/>
        <v>3080</v>
      </c>
      <c r="R6" s="35">
        <f t="shared" si="3"/>
        <v>46209</v>
      </c>
      <c r="S6" s="35">
        <f t="shared" si="3"/>
        <v>733.19</v>
      </c>
      <c r="T6" s="35">
        <f t="shared" si="3"/>
        <v>63.02</v>
      </c>
      <c r="U6" s="35">
        <f t="shared" si="3"/>
        <v>43908</v>
      </c>
      <c r="V6" s="35">
        <f t="shared" si="3"/>
        <v>132.6</v>
      </c>
      <c r="W6" s="35">
        <f t="shared" si="3"/>
        <v>331.13</v>
      </c>
      <c r="X6" s="36">
        <f>IF(X7="",NA(),X7)</f>
        <v>110.41</v>
      </c>
      <c r="Y6" s="36">
        <f t="shared" ref="Y6:AG6" si="4">IF(Y7="",NA(),Y7)</f>
        <v>110.59</v>
      </c>
      <c r="Z6" s="36">
        <f t="shared" si="4"/>
        <v>108.19</v>
      </c>
      <c r="AA6" s="36">
        <f t="shared" si="4"/>
        <v>104.03</v>
      </c>
      <c r="AB6" s="36">
        <f t="shared" si="4"/>
        <v>103.6</v>
      </c>
      <c r="AC6" s="36">
        <f t="shared" si="4"/>
        <v>109.64</v>
      </c>
      <c r="AD6" s="36">
        <f t="shared" si="4"/>
        <v>110.95</v>
      </c>
      <c r="AE6" s="36">
        <f t="shared" si="4"/>
        <v>110.68</v>
      </c>
      <c r="AF6" s="36">
        <f t="shared" si="4"/>
        <v>110.66</v>
      </c>
      <c r="AG6" s="36">
        <f t="shared" si="4"/>
        <v>109.01</v>
      </c>
      <c r="AH6" s="35" t="str">
        <f>IF(AH7="","",IF(AH7="-","【-】","【"&amp;SUBSTITUTE(TEXT(AH7,"#,##0.00"),"-","△")&amp;"】"))</f>
        <v>【112.01】</v>
      </c>
      <c r="AI6" s="35">
        <f>IF(AI7="",NA(),AI7)</f>
        <v>0</v>
      </c>
      <c r="AJ6" s="35">
        <f t="shared" ref="AJ6:AR6" si="5">IF(AJ7="",NA(),AJ7)</f>
        <v>0</v>
      </c>
      <c r="AK6" s="35">
        <f t="shared" si="5"/>
        <v>0</v>
      </c>
      <c r="AL6" s="35">
        <f t="shared" si="5"/>
        <v>0</v>
      </c>
      <c r="AM6" s="35">
        <f t="shared" si="5"/>
        <v>0</v>
      </c>
      <c r="AN6" s="36">
        <f t="shared" si="5"/>
        <v>3.62</v>
      </c>
      <c r="AO6" s="36">
        <f t="shared" si="5"/>
        <v>3.91</v>
      </c>
      <c r="AP6" s="36">
        <f t="shared" si="5"/>
        <v>3.56</v>
      </c>
      <c r="AQ6" s="36">
        <f t="shared" si="5"/>
        <v>2.74</v>
      </c>
      <c r="AR6" s="36">
        <f t="shared" si="5"/>
        <v>3.7</v>
      </c>
      <c r="AS6" s="35" t="str">
        <f>IF(AS7="","",IF(AS7="-","【-】","【"&amp;SUBSTITUTE(TEXT(AS7,"#,##0.00"),"-","△")&amp;"】"))</f>
        <v>【1.08】</v>
      </c>
      <c r="AT6" s="36">
        <f>IF(AT7="",NA(),AT7)</f>
        <v>471.19</v>
      </c>
      <c r="AU6" s="36">
        <f t="shared" ref="AU6:BC6" si="6">IF(AU7="",NA(),AU7)</f>
        <v>459.1</v>
      </c>
      <c r="AV6" s="36">
        <f t="shared" si="6"/>
        <v>483.11</v>
      </c>
      <c r="AW6" s="36">
        <f t="shared" si="6"/>
        <v>359.5</v>
      </c>
      <c r="AX6" s="36">
        <f t="shared" si="6"/>
        <v>345.63</v>
      </c>
      <c r="AY6" s="36">
        <f t="shared" si="6"/>
        <v>371.31</v>
      </c>
      <c r="AZ6" s="36">
        <f t="shared" si="6"/>
        <v>377.63</v>
      </c>
      <c r="BA6" s="36">
        <f t="shared" si="6"/>
        <v>357.34</v>
      </c>
      <c r="BB6" s="36">
        <f t="shared" si="6"/>
        <v>366.03</v>
      </c>
      <c r="BC6" s="36">
        <f t="shared" si="6"/>
        <v>365.18</v>
      </c>
      <c r="BD6" s="35" t="str">
        <f>IF(BD7="","",IF(BD7="-","【-】","【"&amp;SUBSTITUTE(TEXT(BD7,"#,##0.00"),"-","△")&amp;"】"))</f>
        <v>【264.97】</v>
      </c>
      <c r="BE6" s="36">
        <f>IF(BE7="",NA(),BE7)</f>
        <v>404.19</v>
      </c>
      <c r="BF6" s="36">
        <f t="shared" ref="BF6:BN6" si="7">IF(BF7="",NA(),BF7)</f>
        <v>393.96</v>
      </c>
      <c r="BG6" s="36">
        <f t="shared" si="7"/>
        <v>372.22</v>
      </c>
      <c r="BH6" s="36">
        <f t="shared" si="7"/>
        <v>467.42</v>
      </c>
      <c r="BI6" s="36">
        <f t="shared" si="7"/>
        <v>444.47</v>
      </c>
      <c r="BJ6" s="36">
        <f t="shared" si="7"/>
        <v>373.09</v>
      </c>
      <c r="BK6" s="36">
        <f t="shared" si="7"/>
        <v>364.71</v>
      </c>
      <c r="BL6" s="36">
        <f t="shared" si="7"/>
        <v>373.69</v>
      </c>
      <c r="BM6" s="36">
        <f t="shared" si="7"/>
        <v>370.12</v>
      </c>
      <c r="BN6" s="36">
        <f t="shared" si="7"/>
        <v>371.65</v>
      </c>
      <c r="BO6" s="35" t="str">
        <f>IF(BO7="","",IF(BO7="-","【-】","【"&amp;SUBSTITUTE(TEXT(BO7,"#,##0.00"),"-","△")&amp;"】"))</f>
        <v>【266.61】</v>
      </c>
      <c r="BP6" s="36">
        <f>IF(BP7="",NA(),BP7)</f>
        <v>102.93</v>
      </c>
      <c r="BQ6" s="36">
        <f t="shared" ref="BQ6:BY6" si="8">IF(BQ7="",NA(),BQ7)</f>
        <v>103.5</v>
      </c>
      <c r="BR6" s="36">
        <f t="shared" si="8"/>
        <v>100.4</v>
      </c>
      <c r="BS6" s="36">
        <f t="shared" si="8"/>
        <v>90.95</v>
      </c>
      <c r="BT6" s="36">
        <f t="shared" si="8"/>
        <v>91.5</v>
      </c>
      <c r="BU6" s="36">
        <f t="shared" si="8"/>
        <v>99.99</v>
      </c>
      <c r="BV6" s="36">
        <f t="shared" si="8"/>
        <v>100.65</v>
      </c>
      <c r="BW6" s="36">
        <f t="shared" si="8"/>
        <v>99.87</v>
      </c>
      <c r="BX6" s="36">
        <f t="shared" si="8"/>
        <v>100.42</v>
      </c>
      <c r="BY6" s="36">
        <f t="shared" si="8"/>
        <v>98.77</v>
      </c>
      <c r="BZ6" s="35" t="str">
        <f>IF(BZ7="","",IF(BZ7="-","【-】","【"&amp;SUBSTITUTE(TEXT(BZ7,"#,##0.00"),"-","△")&amp;"】"))</f>
        <v>【103.24】</v>
      </c>
      <c r="CA6" s="36">
        <f>IF(CA7="",NA(),CA7)</f>
        <v>156.38</v>
      </c>
      <c r="CB6" s="36">
        <f t="shared" ref="CB6:CJ6" si="9">IF(CB7="",NA(),CB7)</f>
        <v>155.47999999999999</v>
      </c>
      <c r="CC6" s="36">
        <f t="shared" si="9"/>
        <v>160.68</v>
      </c>
      <c r="CD6" s="36">
        <f t="shared" si="9"/>
        <v>177.94</v>
      </c>
      <c r="CE6" s="36">
        <f t="shared" si="9"/>
        <v>177.29</v>
      </c>
      <c r="CF6" s="36">
        <f t="shared" si="9"/>
        <v>171.15</v>
      </c>
      <c r="CG6" s="36">
        <f t="shared" si="9"/>
        <v>170.19</v>
      </c>
      <c r="CH6" s="36">
        <f t="shared" si="9"/>
        <v>171.81</v>
      </c>
      <c r="CI6" s="36">
        <f t="shared" si="9"/>
        <v>171.67</v>
      </c>
      <c r="CJ6" s="36">
        <f t="shared" si="9"/>
        <v>173.67</v>
      </c>
      <c r="CK6" s="35" t="str">
        <f>IF(CK7="","",IF(CK7="-","【-】","【"&amp;SUBSTITUTE(TEXT(CK7,"#,##0.00"),"-","△")&amp;"】"))</f>
        <v>【168.38】</v>
      </c>
      <c r="CL6" s="36">
        <f>IF(CL7="",NA(),CL7)</f>
        <v>83.79</v>
      </c>
      <c r="CM6" s="36">
        <f t="shared" ref="CM6:CU6" si="10">IF(CM7="",NA(),CM7)</f>
        <v>84.66</v>
      </c>
      <c r="CN6" s="36">
        <f t="shared" si="10"/>
        <v>87.7</v>
      </c>
      <c r="CO6" s="36">
        <f t="shared" si="10"/>
        <v>82.3</v>
      </c>
      <c r="CP6" s="36">
        <f t="shared" si="10"/>
        <v>80.510000000000005</v>
      </c>
      <c r="CQ6" s="36">
        <f t="shared" si="10"/>
        <v>58.53</v>
      </c>
      <c r="CR6" s="36">
        <f t="shared" si="10"/>
        <v>59.01</v>
      </c>
      <c r="CS6" s="36">
        <f t="shared" si="10"/>
        <v>60.03</v>
      </c>
      <c r="CT6" s="36">
        <f t="shared" si="10"/>
        <v>59.74</v>
      </c>
      <c r="CU6" s="36">
        <f t="shared" si="10"/>
        <v>59.67</v>
      </c>
      <c r="CV6" s="35" t="str">
        <f>IF(CV7="","",IF(CV7="-","【-】","【"&amp;SUBSTITUTE(TEXT(CV7,"#,##0.00"),"-","△")&amp;"】"))</f>
        <v>【60.00】</v>
      </c>
      <c r="CW6" s="36">
        <f>IF(CW7="",NA(),CW7)</f>
        <v>79.89</v>
      </c>
      <c r="CX6" s="36">
        <f t="shared" ref="CX6:DF6" si="11">IF(CX7="",NA(),CX7)</f>
        <v>78.14</v>
      </c>
      <c r="CY6" s="36">
        <f t="shared" si="11"/>
        <v>75.44</v>
      </c>
      <c r="CZ6" s="36">
        <f t="shared" si="11"/>
        <v>76.05</v>
      </c>
      <c r="DA6" s="36">
        <f t="shared" si="11"/>
        <v>75.36</v>
      </c>
      <c r="DB6" s="36">
        <f t="shared" si="11"/>
        <v>85.26</v>
      </c>
      <c r="DC6" s="36">
        <f t="shared" si="11"/>
        <v>85.37</v>
      </c>
      <c r="DD6" s="36">
        <f t="shared" si="11"/>
        <v>84.81</v>
      </c>
      <c r="DE6" s="36">
        <f t="shared" si="11"/>
        <v>84.8</v>
      </c>
      <c r="DF6" s="36">
        <f t="shared" si="11"/>
        <v>84.6</v>
      </c>
      <c r="DG6" s="35" t="str">
        <f>IF(DG7="","",IF(DG7="-","【-】","【"&amp;SUBSTITUTE(TEXT(DG7,"#,##0.00"),"-","△")&amp;"】"))</f>
        <v>【89.80】</v>
      </c>
      <c r="DH6" s="36">
        <f>IF(DH7="",NA(),DH7)</f>
        <v>51.15</v>
      </c>
      <c r="DI6" s="36">
        <f t="shared" ref="DI6:DQ6" si="12">IF(DI7="",NA(),DI7)</f>
        <v>52.58</v>
      </c>
      <c r="DJ6" s="36">
        <f t="shared" si="12"/>
        <v>53.68</v>
      </c>
      <c r="DK6" s="36">
        <f t="shared" si="12"/>
        <v>54.35</v>
      </c>
      <c r="DL6" s="36">
        <f t="shared" si="12"/>
        <v>55.99</v>
      </c>
      <c r="DM6" s="36">
        <f t="shared" si="12"/>
        <v>45.75</v>
      </c>
      <c r="DN6" s="36">
        <f t="shared" si="12"/>
        <v>46.9</v>
      </c>
      <c r="DO6" s="36">
        <f t="shared" si="12"/>
        <v>47.28</v>
      </c>
      <c r="DP6" s="36">
        <f t="shared" si="12"/>
        <v>47.66</v>
      </c>
      <c r="DQ6" s="36">
        <f t="shared" si="12"/>
        <v>48.17</v>
      </c>
      <c r="DR6" s="35" t="str">
        <f>IF(DR7="","",IF(DR7="-","【-】","【"&amp;SUBSTITUTE(TEXT(DR7,"#,##0.00"),"-","△")&amp;"】"))</f>
        <v>【49.59】</v>
      </c>
      <c r="DS6" s="36">
        <f>IF(DS7="",NA(),DS7)</f>
        <v>26.63</v>
      </c>
      <c r="DT6" s="36">
        <f t="shared" ref="DT6:EB6" si="13">IF(DT7="",NA(),DT7)</f>
        <v>26.24</v>
      </c>
      <c r="DU6" s="36">
        <f t="shared" si="13"/>
        <v>26.2</v>
      </c>
      <c r="DV6" s="36">
        <f t="shared" si="13"/>
        <v>22.64</v>
      </c>
      <c r="DW6" s="36">
        <f t="shared" si="13"/>
        <v>29.96</v>
      </c>
      <c r="DX6" s="36">
        <f t="shared" si="13"/>
        <v>10.54</v>
      </c>
      <c r="DY6" s="36">
        <f t="shared" si="13"/>
        <v>12.03</v>
      </c>
      <c r="DZ6" s="36">
        <f t="shared" si="13"/>
        <v>12.19</v>
      </c>
      <c r="EA6" s="36">
        <f t="shared" si="13"/>
        <v>15.1</v>
      </c>
      <c r="EB6" s="36">
        <f t="shared" si="13"/>
        <v>17.12</v>
      </c>
      <c r="EC6" s="35" t="str">
        <f>IF(EC7="","",IF(EC7="-","【-】","【"&amp;SUBSTITUTE(TEXT(EC7,"#,##0.00"),"-","△")&amp;"】"))</f>
        <v>【19.44】</v>
      </c>
      <c r="ED6" s="36">
        <f>IF(ED7="",NA(),ED7)</f>
        <v>0.34</v>
      </c>
      <c r="EE6" s="36">
        <f t="shared" ref="EE6:EM6" si="14">IF(EE7="",NA(),EE7)</f>
        <v>0.02</v>
      </c>
      <c r="EF6" s="36">
        <f t="shared" si="14"/>
        <v>0.09</v>
      </c>
      <c r="EG6" s="36">
        <f t="shared" si="14"/>
        <v>7.0000000000000007E-2</v>
      </c>
      <c r="EH6" s="36">
        <f t="shared" si="14"/>
        <v>0.1</v>
      </c>
      <c r="EI6" s="36">
        <f t="shared" si="14"/>
        <v>0.56000000000000005</v>
      </c>
      <c r="EJ6" s="36">
        <f t="shared" si="14"/>
        <v>0.61</v>
      </c>
      <c r="EK6" s="36">
        <f t="shared" si="14"/>
        <v>0.51</v>
      </c>
      <c r="EL6" s="36">
        <f t="shared" si="14"/>
        <v>0.57999999999999996</v>
      </c>
      <c r="EM6" s="36">
        <f t="shared" si="14"/>
        <v>0.54</v>
      </c>
      <c r="EN6" s="35" t="str">
        <f>IF(EN7="","",IF(EN7="-","【-】","【"&amp;SUBSTITUTE(TEXT(EN7,"#,##0.00"),"-","△")&amp;"】"))</f>
        <v>【0.68】</v>
      </c>
    </row>
    <row r="7" spans="1:144" s="37" customFormat="1" x14ac:dyDescent="0.15">
      <c r="A7" s="29"/>
      <c r="B7" s="38">
        <v>2019</v>
      </c>
      <c r="C7" s="38">
        <v>322041</v>
      </c>
      <c r="D7" s="38">
        <v>46</v>
      </c>
      <c r="E7" s="38">
        <v>1</v>
      </c>
      <c r="F7" s="38">
        <v>0</v>
      </c>
      <c r="G7" s="38">
        <v>1</v>
      </c>
      <c r="H7" s="38" t="s">
        <v>92</v>
      </c>
      <c r="I7" s="38" t="s">
        <v>93</v>
      </c>
      <c r="J7" s="38" t="s">
        <v>94</v>
      </c>
      <c r="K7" s="38" t="s">
        <v>95</v>
      </c>
      <c r="L7" s="38" t="s">
        <v>96</v>
      </c>
      <c r="M7" s="38" t="s">
        <v>97</v>
      </c>
      <c r="N7" s="39" t="s">
        <v>98</v>
      </c>
      <c r="O7" s="39">
        <v>65.760000000000005</v>
      </c>
      <c r="P7" s="39">
        <v>95.21</v>
      </c>
      <c r="Q7" s="39">
        <v>3080</v>
      </c>
      <c r="R7" s="39">
        <v>46209</v>
      </c>
      <c r="S7" s="39">
        <v>733.19</v>
      </c>
      <c r="T7" s="39">
        <v>63.02</v>
      </c>
      <c r="U7" s="39">
        <v>43908</v>
      </c>
      <c r="V7" s="39">
        <v>132.6</v>
      </c>
      <c r="W7" s="39">
        <v>331.13</v>
      </c>
      <c r="X7" s="39">
        <v>110.41</v>
      </c>
      <c r="Y7" s="39">
        <v>110.59</v>
      </c>
      <c r="Z7" s="39">
        <v>108.19</v>
      </c>
      <c r="AA7" s="39">
        <v>104.03</v>
      </c>
      <c r="AB7" s="39">
        <v>103.6</v>
      </c>
      <c r="AC7" s="39">
        <v>109.64</v>
      </c>
      <c r="AD7" s="39">
        <v>110.95</v>
      </c>
      <c r="AE7" s="39">
        <v>110.68</v>
      </c>
      <c r="AF7" s="39">
        <v>110.66</v>
      </c>
      <c r="AG7" s="39">
        <v>109.01</v>
      </c>
      <c r="AH7" s="39">
        <v>112.01</v>
      </c>
      <c r="AI7" s="39">
        <v>0</v>
      </c>
      <c r="AJ7" s="39">
        <v>0</v>
      </c>
      <c r="AK7" s="39">
        <v>0</v>
      </c>
      <c r="AL7" s="39">
        <v>0</v>
      </c>
      <c r="AM7" s="39">
        <v>0</v>
      </c>
      <c r="AN7" s="39">
        <v>3.62</v>
      </c>
      <c r="AO7" s="39">
        <v>3.91</v>
      </c>
      <c r="AP7" s="39">
        <v>3.56</v>
      </c>
      <c r="AQ7" s="39">
        <v>2.74</v>
      </c>
      <c r="AR7" s="39">
        <v>3.7</v>
      </c>
      <c r="AS7" s="39">
        <v>1.08</v>
      </c>
      <c r="AT7" s="39">
        <v>471.19</v>
      </c>
      <c r="AU7" s="39">
        <v>459.1</v>
      </c>
      <c r="AV7" s="39">
        <v>483.11</v>
      </c>
      <c r="AW7" s="39">
        <v>359.5</v>
      </c>
      <c r="AX7" s="39">
        <v>345.63</v>
      </c>
      <c r="AY7" s="39">
        <v>371.31</v>
      </c>
      <c r="AZ7" s="39">
        <v>377.63</v>
      </c>
      <c r="BA7" s="39">
        <v>357.34</v>
      </c>
      <c r="BB7" s="39">
        <v>366.03</v>
      </c>
      <c r="BC7" s="39">
        <v>365.18</v>
      </c>
      <c r="BD7" s="39">
        <v>264.97000000000003</v>
      </c>
      <c r="BE7" s="39">
        <v>404.19</v>
      </c>
      <c r="BF7" s="39">
        <v>393.96</v>
      </c>
      <c r="BG7" s="39">
        <v>372.22</v>
      </c>
      <c r="BH7" s="39">
        <v>467.42</v>
      </c>
      <c r="BI7" s="39">
        <v>444.47</v>
      </c>
      <c r="BJ7" s="39">
        <v>373.09</v>
      </c>
      <c r="BK7" s="39">
        <v>364.71</v>
      </c>
      <c r="BL7" s="39">
        <v>373.69</v>
      </c>
      <c r="BM7" s="39">
        <v>370.12</v>
      </c>
      <c r="BN7" s="39">
        <v>371.65</v>
      </c>
      <c r="BO7" s="39">
        <v>266.61</v>
      </c>
      <c r="BP7" s="39">
        <v>102.93</v>
      </c>
      <c r="BQ7" s="39">
        <v>103.5</v>
      </c>
      <c r="BR7" s="39">
        <v>100.4</v>
      </c>
      <c r="BS7" s="39">
        <v>90.95</v>
      </c>
      <c r="BT7" s="39">
        <v>91.5</v>
      </c>
      <c r="BU7" s="39">
        <v>99.99</v>
      </c>
      <c r="BV7" s="39">
        <v>100.65</v>
      </c>
      <c r="BW7" s="39">
        <v>99.87</v>
      </c>
      <c r="BX7" s="39">
        <v>100.42</v>
      </c>
      <c r="BY7" s="39">
        <v>98.77</v>
      </c>
      <c r="BZ7" s="39">
        <v>103.24</v>
      </c>
      <c r="CA7" s="39">
        <v>156.38</v>
      </c>
      <c r="CB7" s="39">
        <v>155.47999999999999</v>
      </c>
      <c r="CC7" s="39">
        <v>160.68</v>
      </c>
      <c r="CD7" s="39">
        <v>177.94</v>
      </c>
      <c r="CE7" s="39">
        <v>177.29</v>
      </c>
      <c r="CF7" s="39">
        <v>171.15</v>
      </c>
      <c r="CG7" s="39">
        <v>170.19</v>
      </c>
      <c r="CH7" s="39">
        <v>171.81</v>
      </c>
      <c r="CI7" s="39">
        <v>171.67</v>
      </c>
      <c r="CJ7" s="39">
        <v>173.67</v>
      </c>
      <c r="CK7" s="39">
        <v>168.38</v>
      </c>
      <c r="CL7" s="39">
        <v>83.79</v>
      </c>
      <c r="CM7" s="39">
        <v>84.66</v>
      </c>
      <c r="CN7" s="39">
        <v>87.7</v>
      </c>
      <c r="CO7" s="39">
        <v>82.3</v>
      </c>
      <c r="CP7" s="39">
        <v>80.510000000000005</v>
      </c>
      <c r="CQ7" s="39">
        <v>58.53</v>
      </c>
      <c r="CR7" s="39">
        <v>59.01</v>
      </c>
      <c r="CS7" s="39">
        <v>60.03</v>
      </c>
      <c r="CT7" s="39">
        <v>59.74</v>
      </c>
      <c r="CU7" s="39">
        <v>59.67</v>
      </c>
      <c r="CV7" s="39">
        <v>60</v>
      </c>
      <c r="CW7" s="39">
        <v>79.89</v>
      </c>
      <c r="CX7" s="39">
        <v>78.14</v>
      </c>
      <c r="CY7" s="39">
        <v>75.44</v>
      </c>
      <c r="CZ7" s="39">
        <v>76.05</v>
      </c>
      <c r="DA7" s="39">
        <v>75.36</v>
      </c>
      <c r="DB7" s="39">
        <v>85.26</v>
      </c>
      <c r="DC7" s="39">
        <v>85.37</v>
      </c>
      <c r="DD7" s="39">
        <v>84.81</v>
      </c>
      <c r="DE7" s="39">
        <v>84.8</v>
      </c>
      <c r="DF7" s="39">
        <v>84.6</v>
      </c>
      <c r="DG7" s="39">
        <v>89.8</v>
      </c>
      <c r="DH7" s="39">
        <v>51.15</v>
      </c>
      <c r="DI7" s="39">
        <v>52.58</v>
      </c>
      <c r="DJ7" s="39">
        <v>53.68</v>
      </c>
      <c r="DK7" s="39">
        <v>54.35</v>
      </c>
      <c r="DL7" s="39">
        <v>55.99</v>
      </c>
      <c r="DM7" s="39">
        <v>45.75</v>
      </c>
      <c r="DN7" s="39">
        <v>46.9</v>
      </c>
      <c r="DO7" s="39">
        <v>47.28</v>
      </c>
      <c r="DP7" s="39">
        <v>47.66</v>
      </c>
      <c r="DQ7" s="39">
        <v>48.17</v>
      </c>
      <c r="DR7" s="39">
        <v>49.59</v>
      </c>
      <c r="DS7" s="39">
        <v>26.63</v>
      </c>
      <c r="DT7" s="39">
        <v>26.24</v>
      </c>
      <c r="DU7" s="39">
        <v>26.2</v>
      </c>
      <c r="DV7" s="39">
        <v>22.64</v>
      </c>
      <c r="DW7" s="39">
        <v>29.96</v>
      </c>
      <c r="DX7" s="39">
        <v>10.54</v>
      </c>
      <c r="DY7" s="39">
        <v>12.03</v>
      </c>
      <c r="DZ7" s="39">
        <v>12.19</v>
      </c>
      <c r="EA7" s="39">
        <v>15.1</v>
      </c>
      <c r="EB7" s="39">
        <v>17.12</v>
      </c>
      <c r="EC7" s="39">
        <v>19.440000000000001</v>
      </c>
      <c r="ED7" s="39">
        <v>0.34</v>
      </c>
      <c r="EE7" s="39">
        <v>0.02</v>
      </c>
      <c r="EF7" s="39">
        <v>0.09</v>
      </c>
      <c r="EG7" s="39">
        <v>7.0000000000000007E-2</v>
      </c>
      <c r="EH7" s="39">
        <v>0.1</v>
      </c>
      <c r="EI7" s="39">
        <v>0.56000000000000005</v>
      </c>
      <c r="EJ7" s="39">
        <v>0.61</v>
      </c>
      <c r="EK7" s="39">
        <v>0.51</v>
      </c>
      <c r="EL7" s="39">
        <v>0.57999999999999996</v>
      </c>
      <c r="EM7" s="39">
        <v>0.54</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99</v>
      </c>
      <c r="C9" s="42" t="s">
        <v>100</v>
      </c>
      <c r="D9" s="42" t="s">
        <v>101</v>
      </c>
      <c r="E9" s="42" t="s">
        <v>102</v>
      </c>
      <c r="F9" s="42" t="s">
        <v>103</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104</v>
      </c>
    </row>
    <row r="12" spans="1:144" x14ac:dyDescent="0.15">
      <c r="B12">
        <v>1</v>
      </c>
      <c r="C12">
        <v>1</v>
      </c>
      <c r="D12">
        <v>1</v>
      </c>
      <c r="E12">
        <v>1</v>
      </c>
      <c r="F12">
        <v>1</v>
      </c>
      <c r="G12" t="s">
        <v>105</v>
      </c>
    </row>
    <row r="13" spans="1:144" x14ac:dyDescent="0.15">
      <c r="B13" t="s">
        <v>106</v>
      </c>
      <c r="C13" t="s">
        <v>106</v>
      </c>
      <c r="D13" t="s">
        <v>107</v>
      </c>
      <c r="E13" t="s">
        <v>106</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ZAISEI-105</cp:lastModifiedBy>
  <cp:lastPrinted>2021-02-03T11:17:55Z</cp:lastPrinted>
  <dcterms:created xsi:type="dcterms:W3CDTF">2020-12-04T02:13:04Z</dcterms:created>
  <dcterms:modified xsi:type="dcterms:W3CDTF">2021-02-03T11:18:14Z</dcterms:modified>
  <cp:category/>
</cp:coreProperties>
</file>