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地域振興部\市町村課\03財政グループ\財政グループ共通\財政一般\公営企業一般\経営戦略\R2\210112 経営比較分析表\7県ＨＰ公開\下水道\180特地\"/>
    </mc:Choice>
  </mc:AlternateContent>
  <workbookProtection workbookAlgorithmName="SHA-512" workbookHashValue="j9yykphYHcKlCzOWT3Y7JmDzbjNf+BkLp2vMdOYyvcwNAVhHs4BI/J91mXakihBZATOS6VmDZPCRfAvnnUVRaw==" workbookSaltValue="oumvN3TkJvhf9Ulx2yopkw==" workbookSpinCount="100000" lockStructure="1"/>
  <bookViews>
    <workbookView xWindow="-120" yWindow="-120" windowWidth="20730" windowHeight="11310"/>
  </bookViews>
  <sheets>
    <sheet name="法非適用_下水道事業" sheetId="4" r:id="rId1"/>
    <sheet name="データ" sheetId="5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O6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I86" i="4" s="1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BB10" i="4" s="1"/>
  <c r="W6" i="5"/>
  <c r="AT10" i="4" s="1"/>
  <c r="V6" i="5"/>
  <c r="U6" i="5"/>
  <c r="T6" i="5"/>
  <c r="AT8" i="4" s="1"/>
  <c r="S6" i="5"/>
  <c r="R6" i="5"/>
  <c r="Q6" i="5"/>
  <c r="P6" i="5"/>
  <c r="P10" i="4" s="1"/>
  <c r="O6" i="5"/>
  <c r="I10" i="4" s="1"/>
  <c r="N6" i="5"/>
  <c r="M6" i="5"/>
  <c r="L6" i="5"/>
  <c r="W8" i="4" s="1"/>
  <c r="K6" i="5"/>
  <c r="P8" i="4" s="1"/>
  <c r="J6" i="5"/>
  <c r="I6" i="5"/>
  <c r="H6" i="5"/>
  <c r="B6" i="4" s="1"/>
  <c r="G6" i="5"/>
  <c r="F6" i="5"/>
  <c r="E6" i="5"/>
  <c r="D6" i="5"/>
  <c r="C6" i="5"/>
  <c r="B6" i="5"/>
  <c r="EO2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6" i="4"/>
  <c r="L86" i="4"/>
  <c r="K86" i="4"/>
  <c r="J86" i="4"/>
  <c r="H86" i="4"/>
  <c r="E86" i="4"/>
  <c r="AL10" i="4"/>
  <c r="AD10" i="4"/>
  <c r="W10" i="4"/>
  <c r="B10" i="4"/>
  <c r="BB8" i="4"/>
  <c r="AL8" i="4"/>
  <c r="AD8" i="4"/>
  <c r="I8" i="4"/>
  <c r="B8" i="4"/>
</calcChain>
</file>

<file path=xl/sharedStrings.xml><?xml version="1.0" encoding="utf-8"?>
<sst xmlns="http://schemas.openxmlformats.org/spreadsheetml/2006/main" count="247" uniqueCount="120">
  <si>
    <t>経営比較分析表（令和元年度決算）</t>
    <rPh sb="8" eb="10">
      <t>レイワ</t>
    </rPh>
    <rPh sb="10" eb="12">
      <t>ガンネン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</si>
  <si>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</si>
  <si>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</si>
  <si>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</si>
  <si>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</si>
  <si>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</si>
  <si>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</si>
  <si>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</si>
  <si>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</si>
  <si>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</si>
  <si>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</si>
  <si>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</si>
  <si>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</si>
  <si>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</si>
  <si>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</si>
  <si>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t>有収率(％)</t>
    <rPh sb="0" eb="1">
      <t>ユウ</t>
    </rPh>
    <rPh sb="1" eb="3">
      <t>シュウリツ</t>
    </rPh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</si>
  <si>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</si>
  <si>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処理区域内人口(人)</t>
    <rPh sb="0" eb="2">
      <t>ショリ</t>
    </rPh>
    <rPh sb="2" eb="5">
      <t>クイキナイ</t>
    </rPh>
    <phoneticPr fontId="4"/>
  </si>
  <si>
    <r>
      <t>処理区域面積(km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4">
      <t>クイキ</t>
    </rPh>
    <phoneticPr fontId="4"/>
  </si>
  <si>
    <r>
      <t>処理区域内人口密度(人/km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ショリ</t>
    </rPh>
    <rPh sb="2" eb="5">
      <t>クイキナイ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</si>
  <si>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</si>
  <si>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</si>
  <si>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</si>
  <si>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令和元年度全国平均</t>
    <rPh sb="0" eb="2">
      <t>レイワ</t>
    </rPh>
    <rPh sb="2" eb="4">
      <t>ガンネン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</si>
  <si>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</si>
  <si>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</si>
  <si>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</si>
  <si>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</si>
  <si>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</si>
  <si>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</si>
  <si>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※　法適用企業と類似団体区分が同じため、収益的収支比率の類似団体平均等を表示していません。</t>
    <rPh sb="2" eb="5">
      <t>ホウテキヨウ</t>
    </rPh>
    <rPh sb="5" eb="7">
      <t>キギョウ</t>
    </rPh>
    <rPh sb="8" eb="10">
      <t>ルイジ</t>
    </rPh>
    <rPh sb="10" eb="12">
      <t>ダンタイ</t>
    </rPh>
    <rPh sb="12" eb="14">
      <t>クブン</t>
    </rPh>
    <rPh sb="15" eb="16">
      <t>オナ</t>
    </rPh>
    <rPh sb="20" eb="23">
      <t>シュウエキテキ</t>
    </rPh>
    <rPh sb="23" eb="25">
      <t>シュウシ</t>
    </rPh>
    <rPh sb="25" eb="27">
      <t>ヒリツ</t>
    </rPh>
    <rPh sb="28" eb="30">
      <t>ルイジ</t>
    </rPh>
    <rPh sb="30" eb="32">
      <t>ダンタイ</t>
    </rPh>
    <rPh sb="32" eb="34">
      <t>ヘイキン</t>
    </rPh>
    <rPh sb="34" eb="35">
      <t>ナド</t>
    </rPh>
    <rPh sb="36" eb="38">
      <t>ヒョウジ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</si>
  <si>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</si>
  <si>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</si>
  <si>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</si>
  <si>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</si>
  <si>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</si>
  <si>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</si>
  <si>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</si>
  <si>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</si>
  <si>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</si>
  <si>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</si>
  <si>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</si>
  <si>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</si>
  <si>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-</t>
    <phoneticPr fontId="4"/>
  </si>
  <si>
    <t>-</t>
    <phoneticPr fontId="4"/>
  </si>
  <si>
    <t>下水道事業(法非適用)</t>
    <rPh sb="3" eb="5">
      <t>ジギョウ</t>
    </rPh>
    <rPh sb="6" eb="7">
      <t>ホウ</t>
    </rPh>
    <rPh sb="7" eb="8">
      <t>ヒ</t>
    </rPh>
    <rPh sb="8" eb="10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</si>
  <si>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</si>
  <si>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</si>
  <si>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</si>
  <si>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</si>
  <si>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</si>
  <si>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</si>
  <si>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</si>
  <si>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</si>
  <si>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</si>
  <si>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</si>
  <si>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2. 老朽化の状況</t>
    <phoneticPr fontId="4"/>
  </si>
  <si>
    <t>中項目</t>
    <rPh sb="0" eb="1">
      <t>チュウ</t>
    </rPh>
    <rPh sb="1" eb="3">
      <t>コウモク</t>
    </rPh>
    <phoneticPr fontId="4"/>
  </si>
  <si>
    <t>①収益的収支比率(％)</t>
    <rPh sb="1" eb="4">
      <t>シュウエキテキ</t>
    </rPh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</si>
  <si>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</si>
  <si>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</si>
  <si>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④企業債残高対事業規模比率(％)</t>
    <phoneticPr fontId="4"/>
  </si>
  <si>
    <t>⑤経費回収率(％)</t>
    <phoneticPr fontId="4"/>
  </si>
  <si>
    <t>⑥汚水処理原価(円)</t>
    <rPh sb="1" eb="3">
      <t>オスイ</t>
    </rPh>
    <rPh sb="3" eb="5">
      <t>ショリ</t>
    </rPh>
    <rPh sb="5" eb="7">
      <t>ゲンカ</t>
    </rPh>
    <rPh sb="8" eb="9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</si>
  <si>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</si>
  <si>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⑧水洗化率(％)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</si>
  <si>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</si>
  <si>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②管渠老朽化率(％)</t>
    <phoneticPr fontId="4"/>
  </si>
  <si>
    <t>③管渠改善率(％)</t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</si>
  <si>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</si>
  <si>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</si>
  <si>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</si>
  <si>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</si>
  <si>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</si>
  <si>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</si>
  <si>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</si>
  <si>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</si>
  <si>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</si>
  <si>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有収率</t>
    <rPh sb="0" eb="1">
      <t>ユウ</t>
    </rPh>
    <rPh sb="1" eb="3">
      <t>シュウリツ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</si>
  <si>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</si>
  <si>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</si>
  <si>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</si>
  <si>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</si>
  <si>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処理区域内人口</t>
  </si>
  <si>
    <t>処理区域面積</t>
  </si>
  <si>
    <t>処理区域内人口密度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</si>
  <si>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</si>
  <si>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</si>
  <si>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</si>
  <si>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</si>
  <si>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</si>
  <si>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</si>
  <si>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</si>
  <si>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</si>
  <si>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</si>
  <si>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</si>
  <si>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</si>
  <si>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</si>
  <si>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島根県　出雲市</t>
  </si>
  <si>
    <t>法非適用</t>
  </si>
  <si>
    <t>下水道事業</t>
  </si>
  <si>
    <t>特定地域生活排水処理</t>
  </si>
  <si>
    <t>K2</t>
  </si>
  <si>
    <t>非設置</t>
  </si>
  <si>
    <t>-</t>
  </si>
  <si>
    <t>該当数値なし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</si>
  <si>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</si>
  <si>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</si>
  <si>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</si>
  <si>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</si>
  <si>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</si>
  <si>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</si>
  <si>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</si>
  <si>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</si>
  <si>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</si>
  <si>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</si>
  <si>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</si>
  <si>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　本事業は、平成15年度から実施した事業であり、法定耐用年数を経過する施設はなく、主にブロアポンプ等の機器類について、老朽化の状況に応じて修繕を行っている状況である。
　今後も適正な維持管理に努めるとともに、老朽化の進行、更新期の到来に備えて、長寿命化、更新の方針等について検討を行う必要がある。</t>
    <rPh sb="1" eb="2">
      <t>ホン</t>
    </rPh>
    <rPh sb="2" eb="4">
      <t>ジギョウ</t>
    </rPh>
    <rPh sb="6" eb="8">
      <t>ヘイセイ</t>
    </rPh>
    <rPh sb="10" eb="12">
      <t>ネンド</t>
    </rPh>
    <rPh sb="14" eb="16">
      <t>ジッシ</t>
    </rPh>
    <rPh sb="18" eb="20">
      <t>ジギョウ</t>
    </rPh>
    <rPh sb="24" eb="26">
      <t>ホウテイ</t>
    </rPh>
    <rPh sb="26" eb="28">
      <t>タイヨウ</t>
    </rPh>
    <rPh sb="28" eb="30">
      <t>ネンスウ</t>
    </rPh>
    <rPh sb="31" eb="33">
      <t>ケイカ</t>
    </rPh>
    <rPh sb="35" eb="37">
      <t>シセツ</t>
    </rPh>
    <rPh sb="41" eb="42">
      <t>オモ</t>
    </rPh>
    <rPh sb="49" eb="50">
      <t>トウ</t>
    </rPh>
    <rPh sb="51" eb="54">
      <t>キキルイ</t>
    </rPh>
    <rPh sb="59" eb="62">
      <t>ロウキュウカ</t>
    </rPh>
    <rPh sb="63" eb="65">
      <t>ジョウキョウ</t>
    </rPh>
    <rPh sb="66" eb="67">
      <t>オウ</t>
    </rPh>
    <rPh sb="69" eb="71">
      <t>シュウゼン</t>
    </rPh>
    <rPh sb="72" eb="73">
      <t>オコナ</t>
    </rPh>
    <rPh sb="77" eb="79">
      <t>ジョウキョウ</t>
    </rPh>
    <rPh sb="85" eb="87">
      <t>コンゴ</t>
    </rPh>
    <rPh sb="88" eb="90">
      <t>テキセイ</t>
    </rPh>
    <rPh sb="91" eb="93">
      <t>イジ</t>
    </rPh>
    <rPh sb="93" eb="95">
      <t>カンリ</t>
    </rPh>
    <rPh sb="96" eb="97">
      <t>ツト</t>
    </rPh>
    <rPh sb="104" eb="107">
      <t>ロウキュウカ</t>
    </rPh>
    <rPh sb="108" eb="110">
      <t>シンコウ</t>
    </rPh>
    <rPh sb="111" eb="114">
      <t>コウシンキ</t>
    </rPh>
    <rPh sb="115" eb="117">
      <t>トウライ</t>
    </rPh>
    <rPh sb="118" eb="119">
      <t>ソナ</t>
    </rPh>
    <rPh sb="122" eb="123">
      <t>チョウ</t>
    </rPh>
    <rPh sb="123" eb="126">
      <t>ジュミョウカ</t>
    </rPh>
    <rPh sb="127" eb="129">
      <t>コウシン</t>
    </rPh>
    <rPh sb="130" eb="132">
      <t>ホウシン</t>
    </rPh>
    <rPh sb="132" eb="133">
      <t>トウ</t>
    </rPh>
    <rPh sb="137" eb="139">
      <t>ケントウ</t>
    </rPh>
    <rPh sb="140" eb="141">
      <t>オコナ</t>
    </rPh>
    <rPh sb="142" eb="144">
      <t>ヒツヨウ</t>
    </rPh>
    <phoneticPr fontId="4"/>
  </si>
  <si>
    <t>　本事業は、新規の浄化槽設置を平成29年度で終了し、今後は施設の適正な管理運営を行っていく必要がある。
　令和元年度は、処理区域内人口の減少等から使用水量が減ったことから、それに伴い使用料収入が減収となった。一方、施設修繕等の維持管理経費が増えたことにより、支出も増額となった。
　そのため、経費回収率が前年度を下回り、類似団体平均より低い状況である。また、汚水処理原価についても、類似団体より当該原価が高い状況にある。
　今後、使用料収入の増収は見込めない状況であることから、施設の適正な管理に努める一方、引き続き経費の削減等に努め、経営の改善を図っていく。
　</t>
    <rPh sb="1" eb="2">
      <t>ホン</t>
    </rPh>
    <rPh sb="2" eb="4">
      <t>ジギョウ</t>
    </rPh>
    <rPh sb="45" eb="47">
      <t>ヒツヨウ</t>
    </rPh>
    <rPh sb="53" eb="54">
      <t>レイ</t>
    </rPh>
    <rPh sb="54" eb="55">
      <t>ワ</t>
    </rPh>
    <rPh sb="55" eb="57">
      <t>ガンネン</t>
    </rPh>
    <rPh sb="57" eb="58">
      <t>ド</t>
    </rPh>
    <rPh sb="60" eb="62">
      <t>ショリ</t>
    </rPh>
    <rPh sb="62" eb="64">
      <t>クイキ</t>
    </rPh>
    <rPh sb="64" eb="65">
      <t>ナイ</t>
    </rPh>
    <rPh sb="65" eb="67">
      <t>ジンコウ</t>
    </rPh>
    <rPh sb="68" eb="70">
      <t>ゲンショウ</t>
    </rPh>
    <rPh sb="70" eb="71">
      <t>トウ</t>
    </rPh>
    <rPh sb="73" eb="75">
      <t>シヨウ</t>
    </rPh>
    <rPh sb="75" eb="77">
      <t>スイリョウ</t>
    </rPh>
    <rPh sb="78" eb="79">
      <t>ヘ</t>
    </rPh>
    <rPh sb="89" eb="90">
      <t>トモナ</t>
    </rPh>
    <rPh sb="91" eb="94">
      <t>シヨウリョウ</t>
    </rPh>
    <rPh sb="94" eb="96">
      <t>シュウニュウ</t>
    </rPh>
    <rPh sb="97" eb="99">
      <t>ゲンシュウ</t>
    </rPh>
    <rPh sb="104" eb="106">
      <t>イッポウ</t>
    </rPh>
    <rPh sb="107" eb="109">
      <t>シセツ</t>
    </rPh>
    <rPh sb="109" eb="111">
      <t>シュウゼン</t>
    </rPh>
    <rPh sb="111" eb="112">
      <t>トウ</t>
    </rPh>
    <rPh sb="113" eb="115">
      <t>イジ</t>
    </rPh>
    <rPh sb="115" eb="117">
      <t>カンリ</t>
    </rPh>
    <rPh sb="117" eb="119">
      <t>ケイヒ</t>
    </rPh>
    <rPh sb="129" eb="131">
      <t>シシュツ</t>
    </rPh>
    <rPh sb="132" eb="133">
      <t>ゾウ</t>
    </rPh>
    <rPh sb="133" eb="134">
      <t>ガク</t>
    </rPh>
    <rPh sb="146" eb="148">
      <t>ケイヒ</t>
    </rPh>
    <rPh sb="148" eb="150">
      <t>カイシュウ</t>
    </rPh>
    <rPh sb="150" eb="151">
      <t>リツ</t>
    </rPh>
    <rPh sb="152" eb="155">
      <t>ゼンネンド</t>
    </rPh>
    <rPh sb="156" eb="158">
      <t>シタマワ</t>
    </rPh>
    <rPh sb="160" eb="162">
      <t>ルイジ</t>
    </rPh>
    <rPh sb="162" eb="164">
      <t>ダンタイ</t>
    </rPh>
    <rPh sb="164" eb="166">
      <t>ヘイキン</t>
    </rPh>
    <rPh sb="168" eb="169">
      <t>ヒク</t>
    </rPh>
    <rPh sb="170" eb="172">
      <t>ジョウキョウ</t>
    </rPh>
    <rPh sb="179" eb="181">
      <t>オスイ</t>
    </rPh>
    <rPh sb="181" eb="183">
      <t>ショリ</t>
    </rPh>
    <rPh sb="183" eb="185">
      <t>ゲンカ</t>
    </rPh>
    <rPh sb="191" eb="193">
      <t>ルイジ</t>
    </rPh>
    <rPh sb="193" eb="195">
      <t>ダンタイ</t>
    </rPh>
    <rPh sb="197" eb="199">
      <t>トウガイ</t>
    </rPh>
    <rPh sb="199" eb="201">
      <t>ゲンカ</t>
    </rPh>
    <rPh sb="202" eb="203">
      <t>タカ</t>
    </rPh>
    <rPh sb="204" eb="206">
      <t>ジョウキョウ</t>
    </rPh>
    <rPh sb="212" eb="214">
      <t>コンゴ</t>
    </rPh>
    <rPh sb="215" eb="218">
      <t>シヨウリョウ</t>
    </rPh>
    <rPh sb="218" eb="220">
      <t>シュウニュウ</t>
    </rPh>
    <rPh sb="221" eb="223">
      <t>ゾウシュウ</t>
    </rPh>
    <rPh sb="224" eb="226">
      <t>ミコ</t>
    </rPh>
    <rPh sb="229" eb="231">
      <t>ジョウキョウ</t>
    </rPh>
    <phoneticPr fontId="4"/>
  </si>
  <si>
    <t>　本事業は、個別排水処理事業とあわせ、浄化槽事業会計として実施している。
　経営状況は、公共下水道との負担の公平性の観点から、料金体系が同一となっており、料金収入等の自主財源で維持管理経費を賄う事ができず、市債償還額の不足分をあわせ、一般会計繰入金に頼らざるを得ない状況にある。　
　①収益的収支比率　収益及び費用とも増加したが、費用の増加に比べ、収益の増加が多かったことから前年度より0.59ポイント増となった。
　④企業債残高対事業規模比率　企業債残高の償還を使用料で賄えない不足分を、一般会計繰入金で全額埋め合わせているため、比率の計上はない。
　⑤経費回収率　汚水処理費における維持管理経費の増額に対し、使用料収入が減収となったことで3.05ポイント減となった。
　⑥汚水処理原価　汚水処理費の増額に対して、有収水量が減少したことにより、12.17円の原価の増額となった。
　⑦施設利用率　前年度より0.58ポイント減となった。
　⑧水洗化率　前年度とほぼ同様で、高い水準を維持している。</t>
    <rPh sb="1" eb="2">
      <t>ホン</t>
    </rPh>
    <rPh sb="2" eb="4">
      <t>ジギョウ</t>
    </rPh>
    <rPh sb="6" eb="8">
      <t>コベツ</t>
    </rPh>
    <rPh sb="8" eb="10">
      <t>ハイスイ</t>
    </rPh>
    <rPh sb="10" eb="12">
      <t>ショリ</t>
    </rPh>
    <rPh sb="12" eb="14">
      <t>ジギョウ</t>
    </rPh>
    <rPh sb="19" eb="22">
      <t>ジョウカソウ</t>
    </rPh>
    <rPh sb="22" eb="24">
      <t>ジギョウ</t>
    </rPh>
    <rPh sb="24" eb="26">
      <t>カイケイ</t>
    </rPh>
    <rPh sb="29" eb="31">
      <t>ジッシ</t>
    </rPh>
    <rPh sb="38" eb="40">
      <t>ケイエイ</t>
    </rPh>
    <rPh sb="40" eb="42">
      <t>ジョウキョウ</t>
    </rPh>
    <rPh sb="143" eb="146">
      <t>シュウエキテキ</t>
    </rPh>
    <rPh sb="146" eb="148">
      <t>シュウシ</t>
    </rPh>
    <rPh sb="148" eb="150">
      <t>ヒリツ</t>
    </rPh>
    <rPh sb="151" eb="153">
      <t>シュウエキ</t>
    </rPh>
    <rPh sb="153" eb="154">
      <t>オヨ</t>
    </rPh>
    <rPh sb="155" eb="157">
      <t>ヒヨウ</t>
    </rPh>
    <rPh sb="159" eb="161">
      <t>ゾウカ</t>
    </rPh>
    <rPh sb="165" eb="167">
      <t>ヒヨウ</t>
    </rPh>
    <rPh sb="168" eb="170">
      <t>ゾウカ</t>
    </rPh>
    <rPh sb="171" eb="172">
      <t>クラ</t>
    </rPh>
    <rPh sb="174" eb="176">
      <t>シュウエキ</t>
    </rPh>
    <rPh sb="177" eb="179">
      <t>ゾウカ</t>
    </rPh>
    <rPh sb="180" eb="181">
      <t>オオ</t>
    </rPh>
    <rPh sb="188" eb="190">
      <t>ゼンネン</t>
    </rPh>
    <rPh sb="190" eb="191">
      <t>ド</t>
    </rPh>
    <rPh sb="201" eb="202">
      <t>ゾウ</t>
    </rPh>
    <rPh sb="210" eb="212">
      <t>キギョウ</t>
    </rPh>
    <rPh sb="212" eb="213">
      <t>サイ</t>
    </rPh>
    <rPh sb="213" eb="215">
      <t>ザンダカ</t>
    </rPh>
    <rPh sb="215" eb="216">
      <t>タイ</t>
    </rPh>
    <rPh sb="216" eb="218">
      <t>ジギョウ</t>
    </rPh>
    <rPh sb="218" eb="220">
      <t>キボ</t>
    </rPh>
    <rPh sb="220" eb="222">
      <t>ヒリツ</t>
    </rPh>
    <rPh sb="223" eb="225">
      <t>キギョウ</t>
    </rPh>
    <rPh sb="225" eb="226">
      <t>サイ</t>
    </rPh>
    <rPh sb="226" eb="228">
      <t>ザンダカ</t>
    </rPh>
    <rPh sb="229" eb="231">
      <t>ショウカン</t>
    </rPh>
    <rPh sb="232" eb="234">
      <t>シヨウ</t>
    </rPh>
    <rPh sb="234" eb="235">
      <t>リョウ</t>
    </rPh>
    <rPh sb="236" eb="237">
      <t>マカナ</t>
    </rPh>
    <rPh sb="240" eb="242">
      <t>フソク</t>
    </rPh>
    <rPh sb="242" eb="243">
      <t>ブン</t>
    </rPh>
    <rPh sb="245" eb="247">
      <t>イッパン</t>
    </rPh>
    <rPh sb="247" eb="249">
      <t>カイケイ</t>
    </rPh>
    <rPh sb="249" eb="251">
      <t>クリイレ</t>
    </rPh>
    <rPh sb="251" eb="252">
      <t>キン</t>
    </rPh>
    <rPh sb="253" eb="255">
      <t>ゼンガク</t>
    </rPh>
    <rPh sb="255" eb="256">
      <t>ウ</t>
    </rPh>
    <rPh sb="257" eb="258">
      <t>ア</t>
    </rPh>
    <rPh sb="266" eb="268">
      <t>ヒリツ</t>
    </rPh>
    <rPh sb="269" eb="271">
      <t>ケイジョウ</t>
    </rPh>
    <rPh sb="284" eb="286">
      <t>オスイ</t>
    </rPh>
    <rPh sb="286" eb="288">
      <t>ショリ</t>
    </rPh>
    <rPh sb="288" eb="289">
      <t>ヒ</t>
    </rPh>
    <rPh sb="293" eb="295">
      <t>イジ</t>
    </rPh>
    <rPh sb="295" eb="297">
      <t>カンリ</t>
    </rPh>
    <rPh sb="297" eb="299">
      <t>ケイヒ</t>
    </rPh>
    <rPh sb="300" eb="302">
      <t>ゾウガク</t>
    </rPh>
    <rPh sb="303" eb="304">
      <t>タイ</t>
    </rPh>
    <rPh sb="312" eb="314">
      <t>ゲンシュウ</t>
    </rPh>
    <rPh sb="329" eb="330">
      <t>ゲン</t>
    </rPh>
    <rPh sb="338" eb="340">
      <t>オスイ</t>
    </rPh>
    <rPh sb="340" eb="342">
      <t>ショリ</t>
    </rPh>
    <rPh sb="342" eb="344">
      <t>ゲンカ</t>
    </rPh>
    <rPh sb="351" eb="353">
      <t>ゾウガク</t>
    </rPh>
    <rPh sb="354" eb="355">
      <t>タイ</t>
    </rPh>
    <rPh sb="363" eb="365">
      <t>ゲンショウ</t>
    </rPh>
    <rPh sb="378" eb="379">
      <t>エン</t>
    </rPh>
    <rPh sb="380" eb="382">
      <t>ゲンカ</t>
    </rPh>
    <rPh sb="383" eb="384">
      <t>ゾウ</t>
    </rPh>
    <rPh sb="384" eb="385">
      <t>ガク</t>
    </rPh>
    <rPh sb="393" eb="395">
      <t>シセツ</t>
    </rPh>
    <rPh sb="395" eb="398">
      <t>リヨウリツ</t>
    </rPh>
    <rPh sb="399" eb="402">
      <t>ゼンネンド</t>
    </rPh>
    <rPh sb="412" eb="413">
      <t>ゲン</t>
    </rPh>
    <rPh sb="421" eb="424">
      <t>スイセンカ</t>
    </rPh>
    <rPh sb="424" eb="425">
      <t>リツ</t>
    </rPh>
    <rPh sb="432" eb="434">
      <t>ドウヨウ</t>
    </rPh>
    <rPh sb="436" eb="437">
      <t>タカ</t>
    </rPh>
    <rPh sb="438" eb="440">
      <t>スイジュン</t>
    </rPh>
    <rPh sb="441" eb="443">
      <t>イジ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</si>
</sst>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0.00_);[Red]\(0.00\)"/>
    <numFmt numFmtId="180" formatCode="&quot;H&quot;yy"/>
    <numFmt numFmtId="181" formatCode="&quot;R&quot;dd"/>
  </numFmts>
  <fonts count="15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5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5" fillId="0" borderId="6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7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8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9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2" xfId="0" applyFill="1" applyBorder="1">
      <alignment vertical="center"/>
    </xf>
    <xf numFmtId="0" fontId="0" fillId="3" borderId="10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2" xfId="0" applyFill="1" applyBorder="1" applyAlignment="1">
      <alignment vertical="center" shrinkToFit="1"/>
    </xf>
    <xf numFmtId="0" fontId="0" fillId="4" borderId="2" xfId="0" applyNumberFormat="1" applyFill="1" applyBorder="1" applyAlignment="1">
      <alignment vertical="center" shrinkToFit="1"/>
    </xf>
    <xf numFmtId="177" fontId="0" fillId="4" borderId="2" xfId="1" applyNumberFormat="1" applyFont="1" applyFill="1" applyBorder="1" applyAlignment="1">
      <alignment vertical="center" shrinkToFit="1"/>
    </xf>
    <xf numFmtId="178" fontId="0" fillId="4" borderId="2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2" xfId="0" applyNumberFormat="1" applyBorder="1" applyAlignment="1">
      <alignment vertical="center" shrinkToFit="1"/>
    </xf>
    <xf numFmtId="177" fontId="0" fillId="0" borderId="2" xfId="1" applyNumberFormat="1" applyFont="1" applyBorder="1" applyAlignment="1">
      <alignment vertical="center" shrinkToFit="1"/>
    </xf>
    <xf numFmtId="179" fontId="0" fillId="0" borderId="0" xfId="0" applyNumberFormat="1">
      <alignment vertical="center"/>
    </xf>
    <xf numFmtId="0" fontId="0" fillId="5" borderId="2" xfId="0" applyFill="1" applyBorder="1">
      <alignment vertical="center"/>
    </xf>
    <xf numFmtId="180" fontId="0" fillId="0" borderId="2" xfId="0" applyNumberFormat="1" applyBorder="1">
      <alignment vertical="center"/>
    </xf>
    <xf numFmtId="181" fontId="0" fillId="0" borderId="2" xfId="0" applyNumberFormat="1" applyBorder="1">
      <alignment vertical="center"/>
    </xf>
    <xf numFmtId="0" fontId="5" fillId="0" borderId="6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7" xfId="0" applyFont="1" applyBorder="1" applyAlignment="1" applyProtection="1">
      <alignment horizontal="left" vertical="top" wrapText="1"/>
      <protection locked="0"/>
    </xf>
    <xf numFmtId="0" fontId="5" fillId="0" borderId="8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8" fillId="0" borderId="6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5" fillId="0" borderId="0" xfId="0" applyFont="1" applyAlignment="1" applyProtection="1">
      <alignment horizontal="left" vertical="top" wrapText="1"/>
      <protection locked="0"/>
    </xf>
    <xf numFmtId="0" fontId="3" fillId="0" borderId="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shrinkToFit="1"/>
    </xf>
    <xf numFmtId="0" fontId="11" fillId="0" borderId="6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2" xfId="0" applyNumberFormat="1" applyFont="1" applyBorder="1" applyAlignment="1" applyProtection="1">
      <alignment horizontal="center" vertical="center"/>
      <protection hidden="1"/>
    </xf>
    <xf numFmtId="176" fontId="5" fillId="0" borderId="2" xfId="0" applyNumberFormat="1" applyFont="1" applyBorder="1" applyAlignment="1" applyProtection="1">
      <alignment horizontal="center" vertical="center"/>
      <protection hidden="1"/>
    </xf>
    <xf numFmtId="0" fontId="9" fillId="0" borderId="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/>
      <protection hidden="1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7"/>
          <c:y val="0.15806945669028463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データ!$EE$6:$EI$6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0E-4AAC-92D9-F69319AD9E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790016"/>
        <c:axId val="20661977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データ!$EJ$6:$EN$6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0E-4AAC-92D9-F69319AD9E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4790016"/>
        <c:axId val="206619776"/>
      </c:lineChart>
      <c:dateAx>
        <c:axId val="20479001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619776"/>
        <c:crosses val="autoZero"/>
        <c:auto val="1"/>
        <c:lblOffset val="100"/>
        <c:baseTimeUnit val="years"/>
      </c:dateAx>
      <c:valAx>
        <c:axId val="206619776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479001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44" l="0.70000000000000062" r="0.70000000000000062" t="0.75000000000001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"/>
          <c:y val="0.15806945669028438"/>
          <c:w val="0.8602616255212191"/>
          <c:h val="0.56370168884887784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データ!$Y$6:$AC$6</c:f>
              <c:numCache>
                <c:formatCode>#,##0.00;"△"#,##0.00;"-"</c:formatCode>
                <c:ptCount val="5"/>
                <c:pt idx="0">
                  <c:v>88.41</c:v>
                </c:pt>
                <c:pt idx="1">
                  <c:v>90.55</c:v>
                </c:pt>
                <c:pt idx="2">
                  <c:v>93.2</c:v>
                </c:pt>
                <c:pt idx="3">
                  <c:v>98.94</c:v>
                </c:pt>
                <c:pt idx="4">
                  <c:v>99.53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6B-42F0-9DD1-58AC6B6898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84992"/>
        <c:axId val="2170403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データ!$AD$6:$AH$6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6B-42F0-9DD1-58AC6B6898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084992"/>
        <c:axId val="217040384"/>
      </c:lineChart>
      <c:dateAx>
        <c:axId val="2140849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7040384"/>
        <c:crosses val="autoZero"/>
        <c:auto val="1"/>
        <c:lblOffset val="100"/>
        <c:baseTimeUnit val="years"/>
      </c:dateAx>
      <c:valAx>
        <c:axId val="2170403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40849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088" l="0.70000000000000062" r="0.70000000000000062" t="0.7500000000000108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データ!$DI$6:$DM$6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C3-4BD6-9546-9A27BAD8FF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610112"/>
        <c:axId val="2182982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データ!$DN$6:$DR$6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AC3-4BD6-9546-9A27BAD8FF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610112"/>
        <c:axId val="218298240"/>
      </c:lineChart>
      <c:dateAx>
        <c:axId val="217610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18298240"/>
        <c:crosses val="autoZero"/>
        <c:auto val="1"/>
        <c:lblOffset val="100"/>
        <c:baseTimeUnit val="years"/>
      </c:dateAx>
      <c:valAx>
        <c:axId val="2182982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17610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6"/>
          <c:y val="0.1580694566902845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データ!$DT$6:$DX$6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23-470C-B238-97BB798CB7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12288"/>
        <c:axId val="73214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データ!$DY$6:$EC$6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823-470C-B238-97BB798CB7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12288"/>
        <c:axId val="73214208"/>
      </c:lineChart>
      <c:dateAx>
        <c:axId val="73212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14208"/>
        <c:crosses val="autoZero"/>
        <c:auto val="1"/>
        <c:lblOffset val="100"/>
        <c:baseTimeUnit val="years"/>
      </c:dateAx>
      <c:valAx>
        <c:axId val="73214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12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32" l="0.70000000000000062" r="0.70000000000000062" t="0.75000000000001132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データ!$AJ$6:$AN$6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B5-4C0E-8C55-11189805E3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28288"/>
        <c:axId val="7323020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データ!$AO$6:$AS$6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DB5-4C0E-8C55-11189805E3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28288"/>
        <c:axId val="73230208"/>
      </c:lineChart>
      <c:dateAx>
        <c:axId val="7322828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30208"/>
        <c:crosses val="autoZero"/>
        <c:auto val="1"/>
        <c:lblOffset val="100"/>
        <c:baseTimeUnit val="years"/>
      </c:dateAx>
      <c:valAx>
        <c:axId val="7323020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2828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データ!$AU$6:$AY$6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58-4FD3-AA18-FCCCC5D2F1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39936"/>
        <c:axId val="7325030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データ!$AZ$6:$BD$6</c:f>
              <c:numCache>
                <c:formatCode>#,##0.00;"△"#,##0.00</c:formatCode>
                <c:ptCount val="5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58-4FD3-AA18-FCCCC5D2F1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239936"/>
        <c:axId val="73250304"/>
      </c:lineChart>
      <c:dateAx>
        <c:axId val="7323993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250304"/>
        <c:crosses val="autoZero"/>
        <c:auto val="1"/>
        <c:lblOffset val="100"/>
        <c:baseTimeUnit val="years"/>
      </c:dateAx>
      <c:valAx>
        <c:axId val="7325030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23993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データ!$BF$6:$BJ$6</c:f>
              <c:numCache>
                <c:formatCode>#,##0.00;"△"#,##0.00;"-"</c:formatCode>
                <c:ptCount val="5"/>
                <c:pt idx="0">
                  <c:v>393.09</c:v>
                </c:pt>
                <c:pt idx="1">
                  <c:v>334.82</c:v>
                </c:pt>
                <c:pt idx="2">
                  <c:v>236.49</c:v>
                </c:pt>
                <c:pt idx="3">
                  <c:v>9.85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95-46FD-BB6C-D1F29C3F1C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37856"/>
        <c:axId val="73340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データ!$BK$6:$BO$6</c:f>
              <c:numCache>
                <c:formatCode>#,##0.00;"△"#,##0.00;"-"</c:formatCode>
                <c:ptCount val="5"/>
                <c:pt idx="0">
                  <c:v>392.19</c:v>
                </c:pt>
                <c:pt idx="1">
                  <c:v>413.5</c:v>
                </c:pt>
                <c:pt idx="2">
                  <c:v>407.42</c:v>
                </c:pt>
                <c:pt idx="3">
                  <c:v>296.89</c:v>
                </c:pt>
                <c:pt idx="4">
                  <c:v>270.57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95-46FD-BB6C-D1F29C3F1C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37856"/>
        <c:axId val="73340032"/>
      </c:lineChart>
      <c:dateAx>
        <c:axId val="73337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40032"/>
        <c:crosses val="autoZero"/>
        <c:auto val="1"/>
        <c:lblOffset val="100"/>
        <c:baseTimeUnit val="years"/>
      </c:dateAx>
      <c:valAx>
        <c:axId val="73340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37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データ!$BQ$6:$BU$6</c:f>
              <c:numCache>
                <c:formatCode>#,##0.00;"△"#,##0.00;"-"</c:formatCode>
                <c:ptCount val="5"/>
                <c:pt idx="0">
                  <c:v>59</c:v>
                </c:pt>
                <c:pt idx="1">
                  <c:v>64.61</c:v>
                </c:pt>
                <c:pt idx="2">
                  <c:v>61.11</c:v>
                </c:pt>
                <c:pt idx="3">
                  <c:v>64.58</c:v>
                </c:pt>
                <c:pt idx="4">
                  <c:v>61.53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C-4AEB-A3ED-E3EC608E67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53856"/>
        <c:axId val="733601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データ!$BV$6:$BZ$6</c:f>
              <c:numCache>
                <c:formatCode>#,##0.00;"△"#,##0.00;"-"</c:formatCode>
                <c:ptCount val="5"/>
                <c:pt idx="0">
                  <c:v>57.03</c:v>
                </c:pt>
                <c:pt idx="1">
                  <c:v>55.84</c:v>
                </c:pt>
                <c:pt idx="2">
                  <c:v>57.08</c:v>
                </c:pt>
                <c:pt idx="3">
                  <c:v>63.06</c:v>
                </c:pt>
                <c:pt idx="4">
                  <c:v>62.5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C-4AEB-A3ED-E3EC608E67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53856"/>
        <c:axId val="73360128"/>
      </c:lineChart>
      <c:dateAx>
        <c:axId val="73353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60128"/>
        <c:crosses val="autoZero"/>
        <c:auto val="1"/>
        <c:lblOffset val="100"/>
        <c:baseTimeUnit val="years"/>
      </c:dateAx>
      <c:valAx>
        <c:axId val="733601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53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データ!$CB$6:$CF$6</c:f>
              <c:numCache>
                <c:formatCode>#,##0.00;"△"#,##0.00;"-"</c:formatCode>
                <c:ptCount val="5"/>
                <c:pt idx="0">
                  <c:v>298.25</c:v>
                </c:pt>
                <c:pt idx="1">
                  <c:v>271.95</c:v>
                </c:pt>
                <c:pt idx="2">
                  <c:v>288.43</c:v>
                </c:pt>
                <c:pt idx="3">
                  <c:v>272.23</c:v>
                </c:pt>
                <c:pt idx="4">
                  <c:v>284.39999999999998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7A-41E4-B623-342A41D182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69856"/>
        <c:axId val="73372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データ!$CG$6:$CK$6</c:f>
              <c:numCache>
                <c:formatCode>#,##0.00;"△"#,##0.00;"-"</c:formatCode>
                <c:ptCount val="5"/>
                <c:pt idx="0">
                  <c:v>283.73</c:v>
                </c:pt>
                <c:pt idx="1">
                  <c:v>287.57</c:v>
                </c:pt>
                <c:pt idx="2">
                  <c:v>286.86</c:v>
                </c:pt>
                <c:pt idx="3">
                  <c:v>264.77</c:v>
                </c:pt>
                <c:pt idx="4">
                  <c:v>269.33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7A-41E4-B623-342A41D182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69856"/>
        <c:axId val="73372032"/>
      </c:lineChart>
      <c:dateAx>
        <c:axId val="733698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73372032"/>
        <c:crosses val="autoZero"/>
        <c:auto val="1"/>
        <c:lblOffset val="100"/>
        <c:baseTimeUnit val="years"/>
      </c:dateAx>
      <c:valAx>
        <c:axId val="73372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698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データ!$CM$6:$CQ$6</c:f>
              <c:numCache>
                <c:formatCode>#,##0.00;"△"#,##0.00;"-"</c:formatCode>
                <c:ptCount val="5"/>
                <c:pt idx="0">
                  <c:v>51.95</c:v>
                </c:pt>
                <c:pt idx="1">
                  <c:v>54.6</c:v>
                </c:pt>
                <c:pt idx="2">
                  <c:v>52.01</c:v>
                </c:pt>
                <c:pt idx="3">
                  <c:v>52.33</c:v>
                </c:pt>
                <c:pt idx="4">
                  <c:v>51.75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4DF-46C1-87C3-A118B1787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98144"/>
        <c:axId val="1398538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データ!$CR$6:$CV$6</c:f>
              <c:numCache>
                <c:formatCode>#,##0.00;"△"#,##0.00;"-"</c:formatCode>
                <c:ptCount val="5"/>
                <c:pt idx="0">
                  <c:v>58.25</c:v>
                </c:pt>
                <c:pt idx="1">
                  <c:v>61.55</c:v>
                </c:pt>
                <c:pt idx="2">
                  <c:v>57.22</c:v>
                </c:pt>
                <c:pt idx="3">
                  <c:v>59.94</c:v>
                </c:pt>
                <c:pt idx="4">
                  <c:v>59.64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DF-46C1-87C3-A118B1787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3398144"/>
        <c:axId val="139853824"/>
      </c:lineChart>
      <c:dateAx>
        <c:axId val="7339814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53824"/>
        <c:crosses val="autoZero"/>
        <c:auto val="1"/>
        <c:lblOffset val="100"/>
        <c:baseTimeUnit val="years"/>
      </c:dateAx>
      <c:valAx>
        <c:axId val="13985382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7339814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63"/>
          <c:y val="0.15806945669028447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データ!$CX$6:$DB$6</c:f>
              <c:numCache>
                <c:formatCode>#,##0.00;"△"#,##0.00;"-"</c:formatCode>
                <c:ptCount val="5"/>
                <c:pt idx="0">
                  <c:v>99.79</c:v>
                </c:pt>
                <c:pt idx="1">
                  <c:v>99.8</c:v>
                </c:pt>
                <c:pt idx="2">
                  <c:v>99.75</c:v>
                </c:pt>
                <c:pt idx="3">
                  <c:v>99.72</c:v>
                </c:pt>
                <c:pt idx="4">
                  <c:v>99.71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26-4C7D-8B23-48037DC411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884032"/>
        <c:axId val="1398859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データ!$DC$6:$DG$6</c:f>
              <c:numCache>
                <c:formatCode>#,##0.00;"△"#,##0.00;"-"</c:formatCode>
                <c:ptCount val="5"/>
                <c:pt idx="0">
                  <c:v>68.150000000000006</c:v>
                </c:pt>
                <c:pt idx="1">
                  <c:v>67.489999999999995</c:v>
                </c:pt>
                <c:pt idx="2">
                  <c:v>67.290000000000006</c:v>
                </c:pt>
                <c:pt idx="3">
                  <c:v>89.66</c:v>
                </c:pt>
                <c:pt idx="4">
                  <c:v>90.63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26-4C7D-8B23-48037DC411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884032"/>
        <c:axId val="139885952"/>
      </c:lineChart>
      <c:dateAx>
        <c:axId val="1398840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139885952"/>
        <c:crosses val="autoZero"/>
        <c:auto val="1"/>
        <c:lblOffset val="100"/>
        <c:baseTimeUnit val="years"/>
      </c:dateAx>
      <c:valAx>
        <c:axId val="13988595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1398840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11" l="0.70000000000000062" r="0.70000000000000062" t="0.75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①収益的収支比率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15</xdr:row>
      <xdr:rowOff>171449</xdr:rowOff>
    </xdr:from>
    <xdr:to>
      <xdr:col>31</xdr:col>
      <xdr:colOff>0</xdr:colOff>
      <xdr:row>33</xdr:row>
      <xdr:rowOff>1349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15</xdr:row>
      <xdr:rowOff>171449</xdr:rowOff>
    </xdr:from>
    <xdr:to>
      <xdr:col>46</xdr:col>
      <xdr:colOff>0</xdr:colOff>
      <xdr:row>33</xdr:row>
      <xdr:rowOff>1349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15</xdr:row>
      <xdr:rowOff>171449</xdr:rowOff>
    </xdr:from>
    <xdr:to>
      <xdr:col>61</xdr:col>
      <xdr:colOff>0</xdr:colOff>
      <xdr:row>33</xdr:row>
      <xdr:rowOff>1349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37</xdr:row>
      <xdr:rowOff>171449</xdr:rowOff>
    </xdr:from>
    <xdr:to>
      <xdr:col>16</xdr:col>
      <xdr:colOff>0</xdr:colOff>
      <xdr:row>55</xdr:row>
      <xdr:rowOff>1349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37</xdr:row>
      <xdr:rowOff>171449</xdr:rowOff>
    </xdr:from>
    <xdr:to>
      <xdr:col>31</xdr:col>
      <xdr:colOff>0</xdr:colOff>
      <xdr:row>55</xdr:row>
      <xdr:rowOff>1349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37</xdr:row>
      <xdr:rowOff>171449</xdr:rowOff>
    </xdr:from>
    <xdr:to>
      <xdr:col>46</xdr:col>
      <xdr:colOff>0</xdr:colOff>
      <xdr:row>55</xdr:row>
      <xdr:rowOff>1349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37</xdr:row>
      <xdr:rowOff>171449</xdr:rowOff>
    </xdr:from>
    <xdr:to>
      <xdr:col>61</xdr:col>
      <xdr:colOff>0</xdr:colOff>
      <xdr:row>55</xdr:row>
      <xdr:rowOff>1349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④企業債残高対事業規模比率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⑤経費回収率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⑥汚水処理原価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⑧水洗化率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②管渠老朽化率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③管渠改善率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6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B2B5CB1B-0636-44D9-A384-2AB47C8F2FF5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データ!AT6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A4C1DE3-A195-467D-A448-A1CA2753E1E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データ!BE6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76053BB2-00CA-483E-BE09-9317E6A425CF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6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6320F7C-427E-4DFB-8FAE-3E8F3B03D19B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【307.23】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6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53628B65-B654-4FA0-942C-83531334EFA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【79.51】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0</xdr:rowOff>
    </xdr:from>
    <xdr:to>
      <xdr:col>46</xdr:col>
      <xdr:colOff>0</xdr:colOff>
      <xdr:row>40</xdr:row>
      <xdr:rowOff>70924</xdr:rowOff>
    </xdr:to>
    <xdr:sp macro="" textlink="$K$86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9D02BE1-17EC-4389-BB10-4E95A821A5A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【58.71】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6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FF1F086-12A8-4BCF-813C-9468FC144E7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【272.98】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6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2977FF5-EA62-4B0E-9086-F5E4F010C88A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【59.98】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データ!DS6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7F69703-978E-413C-98A4-EE91EA8988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データ!ED6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E2B8C38D-56BE-44C8-85B3-6365CDE5732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itchFamily="49" charset="-128"/>
              <a:ea typeface="ＭＳ ゴシック" pitchFamily="49" charset="-128"/>
            </a:rPr>
            <a:pPr algn="r"/>
            <a:t> 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6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61C3EF1D-C888-43BD-9FE7-E84292FF0097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【-】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38100</xdr:colOff>
      <xdr:row>17</xdr:row>
      <xdr:rowOff>38100</xdr:rowOff>
    </xdr:from>
    <xdr:to>
      <xdr:col>30</xdr:col>
      <xdr:colOff>228600</xdr:colOff>
      <xdr:row>32</xdr:row>
      <xdr:rowOff>28575</xdr:rowOff>
    </xdr:to>
    <xdr:sp macro="" textlink="">
      <xdr:nvSpPr>
        <xdr:cNvPr id="35" name="テキスト ボックス 34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4810125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32</xdr:col>
      <xdr:colOff>47625</xdr:colOff>
      <xdr:row>17</xdr:row>
      <xdr:rowOff>38100</xdr:rowOff>
    </xdr:from>
    <xdr:to>
      <xdr:col>45</xdr:col>
      <xdr:colOff>238125</xdr:colOff>
      <xdr:row>32</xdr:row>
      <xdr:rowOff>28575</xdr:rowOff>
    </xdr:to>
    <xdr:sp macro="" textlink="">
      <xdr:nvSpPr>
        <xdr:cNvPr id="36" name="テキスト ボックス 35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9105900" y="3000375"/>
          <a:ext cx="3905250" cy="2562225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</xdr:col>
      <xdr:colOff>57150</xdr:colOff>
      <xdr:row>63</xdr:row>
      <xdr:rowOff>85725</xdr:rowOff>
    </xdr:from>
    <xdr:to>
      <xdr:col>19</xdr:col>
      <xdr:colOff>228600</xdr:colOff>
      <xdr:row>77</xdr:row>
      <xdr:rowOff>142875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542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  <xdr:twoCellAnchor>
    <xdr:from>
      <xdr:col>22</xdr:col>
      <xdr:colOff>57150</xdr:colOff>
      <xdr:row>63</xdr:row>
      <xdr:rowOff>85725</xdr:rowOff>
    </xdr:from>
    <xdr:to>
      <xdr:col>39</xdr:col>
      <xdr:colOff>228600</xdr:colOff>
      <xdr:row>77</xdr:row>
      <xdr:rowOff>142875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6257925" y="10934700"/>
          <a:ext cx="5029200" cy="2457450"/>
        </a:xfrm>
        <a:prstGeom prst="rect">
          <a:avLst/>
        </a:prstGeom>
        <a:solidFill>
          <a:schemeClr val="lt1">
            <a:alpha val="70000"/>
          </a:schemeClr>
        </a:solidFill>
        <a:ln w="9525" cmpd="sng">
          <a:solidFill>
            <a:schemeClr val="bg1">
              <a:lumMod val="6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該当数値なし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6"/>
  <sheetViews>
    <sheetView showGridLines="0" tabSelected="1" topLeftCell="Y16" zoomScale="85" zoomScaleNormal="85" workbookViewId="0">
      <selection activeCell="BE35" sqref="BE35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75" t="s">
        <v>0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5"/>
      <c r="AI2" s="75"/>
      <c r="AJ2" s="75"/>
      <c r="AK2" s="75"/>
      <c r="AL2" s="75"/>
      <c r="AM2" s="75"/>
      <c r="AN2" s="75"/>
      <c r="AO2" s="75"/>
      <c r="AP2" s="75"/>
      <c r="AQ2" s="75"/>
      <c r="AR2" s="75"/>
      <c r="AS2" s="75"/>
      <c r="AT2" s="75"/>
      <c r="AU2" s="75"/>
      <c r="AV2" s="75"/>
      <c r="AW2" s="75"/>
      <c r="AX2" s="75"/>
      <c r="AY2" s="75"/>
      <c r="AZ2" s="75"/>
      <c r="BA2" s="75"/>
      <c r="BB2" s="75"/>
      <c r="BC2" s="75"/>
      <c r="BD2" s="75"/>
      <c r="BE2" s="75"/>
      <c r="BF2" s="75"/>
      <c r="BG2" s="75"/>
      <c r="BH2" s="75"/>
      <c r="BI2" s="75"/>
      <c r="BJ2" s="75"/>
      <c r="BK2" s="75"/>
      <c r="BL2" s="75"/>
      <c r="BM2" s="75"/>
      <c r="BN2" s="75"/>
      <c r="BO2" s="75"/>
      <c r="BP2" s="75"/>
      <c r="BQ2" s="75"/>
      <c r="BR2" s="75"/>
      <c r="BS2" s="75"/>
      <c r="BT2" s="75"/>
      <c r="BU2" s="75"/>
      <c r="BV2" s="75"/>
      <c r="BW2" s="75"/>
      <c r="BX2" s="75"/>
      <c r="BY2" s="75"/>
      <c r="BZ2" s="75"/>
    </row>
    <row r="3" spans="1:78" ht="9.75" customHeight="1" x14ac:dyDescent="0.15">
      <c r="A3" s="2"/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/>
      <c r="AN3" s="75"/>
      <c r="AO3" s="75"/>
      <c r="AP3" s="75"/>
      <c r="AQ3" s="75"/>
      <c r="AR3" s="75"/>
      <c r="AS3" s="75"/>
      <c r="AT3" s="75"/>
      <c r="AU3" s="75"/>
      <c r="AV3" s="75"/>
      <c r="AW3" s="75"/>
      <c r="AX3" s="75"/>
      <c r="AY3" s="75"/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/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/>
      <c r="BX3" s="75"/>
      <c r="BY3" s="75"/>
      <c r="BZ3" s="75"/>
    </row>
    <row r="4" spans="1:78" ht="9.75" customHeight="1" x14ac:dyDescent="0.15">
      <c r="A4" s="2"/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/>
      <c r="AL4" s="75"/>
      <c r="AM4" s="75"/>
      <c r="AN4" s="75"/>
      <c r="AO4" s="75"/>
      <c r="AP4" s="75"/>
      <c r="AQ4" s="75"/>
      <c r="AR4" s="75"/>
      <c r="AS4" s="75"/>
      <c r="AT4" s="75"/>
      <c r="AU4" s="75"/>
      <c r="AV4" s="75"/>
      <c r="AW4" s="75"/>
      <c r="AX4" s="75"/>
      <c r="AY4" s="75"/>
      <c r="AZ4" s="75"/>
      <c r="BA4" s="75"/>
      <c r="BB4" s="75"/>
      <c r="BC4" s="75"/>
      <c r="BD4" s="75"/>
      <c r="BE4" s="75"/>
      <c r="BF4" s="75"/>
      <c r="BG4" s="75"/>
      <c r="BH4" s="75"/>
      <c r="BI4" s="75"/>
      <c r="BJ4" s="75"/>
      <c r="BK4" s="75"/>
      <c r="BL4" s="75"/>
      <c r="BM4" s="75"/>
      <c r="BN4" s="75"/>
      <c r="BO4" s="75"/>
      <c r="BP4" s="75"/>
      <c r="BQ4" s="75"/>
      <c r="BR4" s="75"/>
      <c r="BS4" s="75"/>
      <c r="BT4" s="75"/>
      <c r="BU4" s="75"/>
      <c r="BV4" s="75"/>
      <c r="BW4" s="75"/>
      <c r="BX4" s="75"/>
      <c r="BY4" s="75"/>
      <c r="BZ4" s="75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76" t="str">
        <f>データ!H6</f>
        <v>島根県　出雲市</v>
      </c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66" t="s">
        <v>1</v>
      </c>
      <c r="C7" s="66"/>
      <c r="D7" s="66"/>
      <c r="E7" s="66"/>
      <c r="F7" s="66"/>
      <c r="G7" s="66"/>
      <c r="H7" s="66"/>
      <c r="I7" s="66" t="s">
        <v>2</v>
      </c>
      <c r="J7" s="66"/>
      <c r="K7" s="66"/>
      <c r="L7" s="66"/>
      <c r="M7" s="66"/>
      <c r="N7" s="66"/>
      <c r="O7" s="66"/>
      <c r="P7" s="66" t="s">
        <v>3</v>
      </c>
      <c r="Q7" s="66"/>
      <c r="R7" s="66"/>
      <c r="S7" s="66"/>
      <c r="T7" s="66"/>
      <c r="U7" s="66"/>
      <c r="V7" s="66"/>
      <c r="W7" s="66" t="s">
        <v>4</v>
      </c>
      <c r="X7" s="66"/>
      <c r="Y7" s="66"/>
      <c r="Z7" s="66"/>
      <c r="AA7" s="66"/>
      <c r="AB7" s="66"/>
      <c r="AC7" s="66"/>
      <c r="AD7" s="66" t="s">
        <v>5</v>
      </c>
      <c r="AE7" s="66"/>
      <c r="AF7" s="66"/>
      <c r="AG7" s="66"/>
      <c r="AH7" s="66"/>
      <c r="AI7" s="66"/>
      <c r="AJ7" s="66"/>
      <c r="AK7" s="3"/>
      <c r="AL7" s="66" t="s">
        <v>6</v>
      </c>
      <c r="AM7" s="66"/>
      <c r="AN7" s="66"/>
      <c r="AO7" s="66"/>
      <c r="AP7" s="66"/>
      <c r="AQ7" s="66"/>
      <c r="AR7" s="66"/>
      <c r="AS7" s="66"/>
      <c r="AT7" s="66" t="s">
        <v>7</v>
      </c>
      <c r="AU7" s="66"/>
      <c r="AV7" s="66"/>
      <c r="AW7" s="66"/>
      <c r="AX7" s="66"/>
      <c r="AY7" s="66"/>
      <c r="AZ7" s="66"/>
      <c r="BA7" s="66"/>
      <c r="BB7" s="66" t="s">
        <v>8</v>
      </c>
      <c r="BC7" s="66"/>
      <c r="BD7" s="66"/>
      <c r="BE7" s="66"/>
      <c r="BF7" s="66"/>
      <c r="BG7" s="66"/>
      <c r="BH7" s="66"/>
      <c r="BI7" s="66"/>
      <c r="BJ7" s="3"/>
      <c r="BK7" s="3"/>
      <c r="BL7" s="4" t="s">
        <v>9</v>
      </c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6"/>
    </row>
    <row r="8" spans="1:78" ht="18.75" customHeight="1" x14ac:dyDescent="0.15">
      <c r="A8" s="2"/>
      <c r="B8" s="73" t="str">
        <f>データ!I6</f>
        <v>法非適用</v>
      </c>
      <c r="C8" s="73"/>
      <c r="D8" s="73"/>
      <c r="E8" s="73"/>
      <c r="F8" s="73"/>
      <c r="G8" s="73"/>
      <c r="H8" s="73"/>
      <c r="I8" s="73" t="str">
        <f>データ!J6</f>
        <v>下水道事業</v>
      </c>
      <c r="J8" s="73"/>
      <c r="K8" s="73"/>
      <c r="L8" s="73"/>
      <c r="M8" s="73"/>
      <c r="N8" s="73"/>
      <c r="O8" s="73"/>
      <c r="P8" s="73" t="str">
        <f>データ!K6</f>
        <v>特定地域生活排水処理</v>
      </c>
      <c r="Q8" s="73"/>
      <c r="R8" s="73"/>
      <c r="S8" s="73"/>
      <c r="T8" s="73"/>
      <c r="U8" s="73"/>
      <c r="V8" s="73"/>
      <c r="W8" s="73" t="str">
        <f>データ!L6</f>
        <v>K2</v>
      </c>
      <c r="X8" s="73"/>
      <c r="Y8" s="73"/>
      <c r="Z8" s="73"/>
      <c r="AA8" s="73"/>
      <c r="AB8" s="73"/>
      <c r="AC8" s="73"/>
      <c r="AD8" s="74" t="str">
        <f>データ!$M$6</f>
        <v>非設置</v>
      </c>
      <c r="AE8" s="74"/>
      <c r="AF8" s="74"/>
      <c r="AG8" s="74"/>
      <c r="AH8" s="74"/>
      <c r="AI8" s="74"/>
      <c r="AJ8" s="74"/>
      <c r="AK8" s="3"/>
      <c r="AL8" s="70">
        <f>データ!S6</f>
        <v>174995</v>
      </c>
      <c r="AM8" s="70"/>
      <c r="AN8" s="70"/>
      <c r="AO8" s="70"/>
      <c r="AP8" s="70"/>
      <c r="AQ8" s="70"/>
      <c r="AR8" s="70"/>
      <c r="AS8" s="70"/>
      <c r="AT8" s="69">
        <f>データ!T6</f>
        <v>624.36</v>
      </c>
      <c r="AU8" s="69"/>
      <c r="AV8" s="69"/>
      <c r="AW8" s="69"/>
      <c r="AX8" s="69"/>
      <c r="AY8" s="69"/>
      <c r="AZ8" s="69"/>
      <c r="BA8" s="69"/>
      <c r="BB8" s="69">
        <f>データ!U6</f>
        <v>280.27999999999997</v>
      </c>
      <c r="BC8" s="69"/>
      <c r="BD8" s="69"/>
      <c r="BE8" s="69"/>
      <c r="BF8" s="69"/>
      <c r="BG8" s="69"/>
      <c r="BH8" s="69"/>
      <c r="BI8" s="69"/>
      <c r="BJ8" s="3"/>
      <c r="BK8" s="3"/>
      <c r="BL8" s="71" t="s">
        <v>10</v>
      </c>
      <c r="BM8" s="72"/>
      <c r="BN8" s="7" t="s">
        <v>11</v>
      </c>
      <c r="BO8" s="8"/>
      <c r="BP8" s="8"/>
      <c r="BQ8" s="8"/>
      <c r="BR8" s="8"/>
      <c r="BS8" s="8"/>
      <c r="BT8" s="8"/>
      <c r="BU8" s="8"/>
      <c r="BV8" s="8"/>
      <c r="BW8" s="8"/>
      <c r="BX8" s="8"/>
      <c r="BY8" s="9"/>
    </row>
    <row r="9" spans="1:78" ht="18.75" customHeight="1" x14ac:dyDescent="0.15">
      <c r="A9" s="2"/>
      <c r="B9" s="66" t="s">
        <v>12</v>
      </c>
      <c r="C9" s="66"/>
      <c r="D9" s="66"/>
      <c r="E9" s="66"/>
      <c r="F9" s="66"/>
      <c r="G9" s="66"/>
      <c r="H9" s="66"/>
      <c r="I9" s="66" t="s">
        <v>13</v>
      </c>
      <c r="J9" s="66"/>
      <c r="K9" s="66"/>
      <c r="L9" s="66"/>
      <c r="M9" s="66"/>
      <c r="N9" s="66"/>
      <c r="O9" s="66"/>
      <c r="P9" s="66" t="s">
        <v>14</v>
      </c>
      <c r="Q9" s="66"/>
      <c r="R9" s="66"/>
      <c r="S9" s="66"/>
      <c r="T9" s="66"/>
      <c r="U9" s="66"/>
      <c r="V9" s="66"/>
      <c r="W9" s="66" t="s">
        <v>15</v>
      </c>
      <c r="X9" s="66"/>
      <c r="Y9" s="66"/>
      <c r="Z9" s="66"/>
      <c r="AA9" s="66"/>
      <c r="AB9" s="66"/>
      <c r="AC9" s="66"/>
      <c r="AD9" s="66" t="s">
        <v>16</v>
      </c>
      <c r="AE9" s="66"/>
      <c r="AF9" s="66"/>
      <c r="AG9" s="66"/>
      <c r="AH9" s="66"/>
      <c r="AI9" s="66"/>
      <c r="AJ9" s="66"/>
      <c r="AK9" s="3"/>
      <c r="AL9" s="66" t="s">
        <v>17</v>
      </c>
      <c r="AM9" s="66"/>
      <c r="AN9" s="66"/>
      <c r="AO9" s="66"/>
      <c r="AP9" s="66"/>
      <c r="AQ9" s="66"/>
      <c r="AR9" s="66"/>
      <c r="AS9" s="66"/>
      <c r="AT9" s="66" t="s">
        <v>18</v>
      </c>
      <c r="AU9" s="66"/>
      <c r="AV9" s="66"/>
      <c r="AW9" s="66"/>
      <c r="AX9" s="66"/>
      <c r="AY9" s="66"/>
      <c r="AZ9" s="66"/>
      <c r="BA9" s="66"/>
      <c r="BB9" s="66" t="s">
        <v>19</v>
      </c>
      <c r="BC9" s="66"/>
      <c r="BD9" s="66"/>
      <c r="BE9" s="66"/>
      <c r="BF9" s="66"/>
      <c r="BG9" s="66"/>
      <c r="BH9" s="66"/>
      <c r="BI9" s="66"/>
      <c r="BJ9" s="3"/>
      <c r="BK9" s="3"/>
      <c r="BL9" s="67" t="s">
        <v>20</v>
      </c>
      <c r="BM9" s="68"/>
      <c r="BN9" s="10" t="s">
        <v>21</v>
      </c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2"/>
    </row>
    <row r="10" spans="1:78" ht="18.75" customHeight="1" x14ac:dyDescent="0.15">
      <c r="A10" s="2"/>
      <c r="B10" s="69" t="str">
        <f>データ!N6</f>
        <v>-</v>
      </c>
      <c r="C10" s="69"/>
      <c r="D10" s="69"/>
      <c r="E10" s="69"/>
      <c r="F10" s="69"/>
      <c r="G10" s="69"/>
      <c r="H10" s="69"/>
      <c r="I10" s="69" t="str">
        <f>データ!O6</f>
        <v>該当数値なし</v>
      </c>
      <c r="J10" s="69"/>
      <c r="K10" s="69"/>
      <c r="L10" s="69"/>
      <c r="M10" s="69"/>
      <c r="N10" s="69"/>
      <c r="O10" s="69"/>
      <c r="P10" s="69">
        <f>データ!P6</f>
        <v>2.21</v>
      </c>
      <c r="Q10" s="69"/>
      <c r="R10" s="69"/>
      <c r="S10" s="69"/>
      <c r="T10" s="69"/>
      <c r="U10" s="69"/>
      <c r="V10" s="69"/>
      <c r="W10" s="69">
        <f>データ!Q6</f>
        <v>100</v>
      </c>
      <c r="X10" s="69"/>
      <c r="Y10" s="69"/>
      <c r="Z10" s="69"/>
      <c r="AA10" s="69"/>
      <c r="AB10" s="69"/>
      <c r="AC10" s="69"/>
      <c r="AD10" s="70">
        <f>データ!R6</f>
        <v>3352</v>
      </c>
      <c r="AE10" s="70"/>
      <c r="AF10" s="70"/>
      <c r="AG10" s="70"/>
      <c r="AH10" s="70"/>
      <c r="AI10" s="70"/>
      <c r="AJ10" s="70"/>
      <c r="AK10" s="2"/>
      <c r="AL10" s="70">
        <f>データ!V6</f>
        <v>3859</v>
      </c>
      <c r="AM10" s="70"/>
      <c r="AN10" s="70"/>
      <c r="AO10" s="70"/>
      <c r="AP10" s="70"/>
      <c r="AQ10" s="70"/>
      <c r="AR10" s="70"/>
      <c r="AS10" s="70"/>
      <c r="AT10" s="69">
        <f>データ!W6</f>
        <v>0.02</v>
      </c>
      <c r="AU10" s="69"/>
      <c r="AV10" s="69"/>
      <c r="AW10" s="69"/>
      <c r="AX10" s="69"/>
      <c r="AY10" s="69"/>
      <c r="AZ10" s="69"/>
      <c r="BA10" s="69"/>
      <c r="BB10" s="69">
        <f>データ!X6</f>
        <v>192950</v>
      </c>
      <c r="BC10" s="69"/>
      <c r="BD10" s="69"/>
      <c r="BE10" s="69"/>
      <c r="BF10" s="69"/>
      <c r="BG10" s="69"/>
      <c r="BH10" s="69"/>
      <c r="BI10" s="69"/>
      <c r="BJ10" s="2"/>
      <c r="BK10" s="2"/>
      <c r="BL10" s="59" t="s">
        <v>22</v>
      </c>
      <c r="BM10" s="60"/>
      <c r="BN10" s="13" t="s">
        <v>23</v>
      </c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5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61" t="s">
        <v>24</v>
      </c>
      <c r="BM11" s="61"/>
      <c r="BN11" s="61"/>
      <c r="BO11" s="61"/>
      <c r="BP11" s="61"/>
      <c r="BQ11" s="61"/>
      <c r="BR11" s="61"/>
      <c r="BS11" s="61"/>
      <c r="BT11" s="61"/>
      <c r="BU11" s="61"/>
      <c r="BV11" s="61"/>
      <c r="BW11" s="61"/>
      <c r="BX11" s="61"/>
      <c r="BY11" s="61"/>
      <c r="BZ11" s="61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61"/>
      <c r="BM12" s="61"/>
      <c r="BN12" s="61"/>
      <c r="BO12" s="61"/>
      <c r="BP12" s="61"/>
      <c r="BQ12" s="61"/>
      <c r="BR12" s="61"/>
      <c r="BS12" s="61"/>
      <c r="BT12" s="61"/>
      <c r="BU12" s="61"/>
      <c r="BV12" s="61"/>
      <c r="BW12" s="61"/>
      <c r="BX12" s="61"/>
      <c r="BY12" s="61"/>
      <c r="BZ12" s="61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62"/>
      <c r="BM13" s="62"/>
      <c r="BN13" s="62"/>
      <c r="BO13" s="62"/>
      <c r="BP13" s="62"/>
      <c r="BQ13" s="62"/>
      <c r="BR13" s="62"/>
      <c r="BS13" s="62"/>
      <c r="BT13" s="62"/>
      <c r="BU13" s="62"/>
      <c r="BV13" s="62"/>
      <c r="BW13" s="62"/>
      <c r="BX13" s="62"/>
      <c r="BY13" s="62"/>
      <c r="BZ13" s="62"/>
    </row>
    <row r="14" spans="1:78" ht="13.5" customHeight="1" x14ac:dyDescent="0.15">
      <c r="A14" s="2"/>
      <c r="B14" s="63" t="s">
        <v>25</v>
      </c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  <c r="AA14" s="64"/>
      <c r="AB14" s="64"/>
      <c r="AC14" s="64"/>
      <c r="AD14" s="64"/>
      <c r="AE14" s="64"/>
      <c r="AF14" s="64"/>
      <c r="AG14" s="64"/>
      <c r="AH14" s="64"/>
      <c r="AI14" s="64"/>
      <c r="AJ14" s="64"/>
      <c r="AK14" s="64"/>
      <c r="AL14" s="64"/>
      <c r="AM14" s="64"/>
      <c r="AN14" s="64"/>
      <c r="AO14" s="64"/>
      <c r="AP14" s="64"/>
      <c r="AQ14" s="64"/>
      <c r="AR14" s="64"/>
      <c r="AS14" s="64"/>
      <c r="AT14" s="64"/>
      <c r="AU14" s="64"/>
      <c r="AV14" s="64"/>
      <c r="AW14" s="64"/>
      <c r="AX14" s="64"/>
      <c r="AY14" s="64"/>
      <c r="AZ14" s="64"/>
      <c r="BA14" s="64"/>
      <c r="BB14" s="64"/>
      <c r="BC14" s="64"/>
      <c r="BD14" s="64"/>
      <c r="BE14" s="64"/>
      <c r="BF14" s="64"/>
      <c r="BG14" s="64"/>
      <c r="BH14" s="64"/>
      <c r="BI14" s="64"/>
      <c r="BJ14" s="65"/>
      <c r="BK14" s="2"/>
      <c r="BL14" s="52" t="s">
        <v>26</v>
      </c>
      <c r="BM14" s="53"/>
      <c r="BN14" s="53"/>
      <c r="BO14" s="53"/>
      <c r="BP14" s="53"/>
      <c r="BQ14" s="53"/>
      <c r="BR14" s="53"/>
      <c r="BS14" s="53"/>
      <c r="BT14" s="53"/>
      <c r="BU14" s="53"/>
      <c r="BV14" s="53"/>
      <c r="BW14" s="53"/>
      <c r="BX14" s="53"/>
      <c r="BY14" s="53"/>
      <c r="BZ14" s="54"/>
    </row>
    <row r="15" spans="1:78" ht="13.5" customHeight="1" x14ac:dyDescent="0.15">
      <c r="A15" s="2"/>
      <c r="B15" s="49"/>
      <c r="C15" s="50"/>
      <c r="D15" s="50"/>
      <c r="E15" s="50"/>
      <c r="F15" s="50"/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  <c r="AQ15" s="50"/>
      <c r="AR15" s="50"/>
      <c r="AS15" s="50"/>
      <c r="AT15" s="50"/>
      <c r="AU15" s="50"/>
      <c r="AV15" s="50"/>
      <c r="AW15" s="50"/>
      <c r="AX15" s="50"/>
      <c r="AY15" s="50"/>
      <c r="AZ15" s="50"/>
      <c r="BA15" s="50"/>
      <c r="BB15" s="50"/>
      <c r="BC15" s="50"/>
      <c r="BD15" s="50"/>
      <c r="BE15" s="50"/>
      <c r="BF15" s="50"/>
      <c r="BG15" s="50"/>
      <c r="BH15" s="50"/>
      <c r="BI15" s="50"/>
      <c r="BJ15" s="51"/>
      <c r="BK15" s="2"/>
      <c r="BL15" s="55"/>
      <c r="BM15" s="56"/>
      <c r="BN15" s="56"/>
      <c r="BO15" s="56"/>
      <c r="BP15" s="56"/>
      <c r="BQ15" s="56"/>
      <c r="BR15" s="56"/>
      <c r="BS15" s="56"/>
      <c r="BT15" s="56"/>
      <c r="BU15" s="56"/>
      <c r="BV15" s="56"/>
      <c r="BW15" s="56"/>
      <c r="BX15" s="56"/>
      <c r="BY15" s="56"/>
      <c r="BZ15" s="57"/>
    </row>
    <row r="16" spans="1:78" ht="13.5" customHeight="1" x14ac:dyDescent="0.15">
      <c r="A16" s="2"/>
      <c r="B16" s="16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8"/>
      <c r="BK16" s="2"/>
      <c r="BL16" s="43" t="s">
        <v>119</v>
      </c>
      <c r="BM16" s="44"/>
      <c r="BN16" s="44"/>
      <c r="BO16" s="44"/>
      <c r="BP16" s="44"/>
      <c r="BQ16" s="44"/>
      <c r="BR16" s="44"/>
      <c r="BS16" s="44"/>
      <c r="BT16" s="44"/>
      <c r="BU16" s="44"/>
      <c r="BV16" s="44"/>
      <c r="BW16" s="44"/>
      <c r="BX16" s="44"/>
      <c r="BY16" s="44"/>
      <c r="BZ16" s="45"/>
    </row>
    <row r="17" spans="1:78" ht="13.5" customHeight="1" x14ac:dyDescent="0.15">
      <c r="A17" s="2"/>
      <c r="B17" s="16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8"/>
      <c r="BK17" s="2"/>
      <c r="BL17" s="43"/>
      <c r="BM17" s="44"/>
      <c r="BN17" s="44"/>
      <c r="BO17" s="44"/>
      <c r="BP17" s="44"/>
      <c r="BQ17" s="44"/>
      <c r="BR17" s="44"/>
      <c r="BS17" s="44"/>
      <c r="BT17" s="44"/>
      <c r="BU17" s="44"/>
      <c r="BV17" s="44"/>
      <c r="BW17" s="44"/>
      <c r="BX17" s="44"/>
      <c r="BY17" s="44"/>
      <c r="BZ17" s="45"/>
    </row>
    <row r="18" spans="1:78" ht="13.5" customHeight="1" x14ac:dyDescent="0.15">
      <c r="A18" s="2"/>
      <c r="B18" s="16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8"/>
      <c r="BK18" s="2"/>
      <c r="BL18" s="43"/>
      <c r="BM18" s="44"/>
      <c r="BN18" s="44"/>
      <c r="BO18" s="44"/>
      <c r="BP18" s="44"/>
      <c r="BQ18" s="44"/>
      <c r="BR18" s="44"/>
      <c r="BS18" s="44"/>
      <c r="BT18" s="44"/>
      <c r="BU18" s="44"/>
      <c r="BV18" s="44"/>
      <c r="BW18" s="44"/>
      <c r="BX18" s="44"/>
      <c r="BY18" s="44"/>
      <c r="BZ18" s="45"/>
    </row>
    <row r="19" spans="1:78" ht="13.5" customHeight="1" x14ac:dyDescent="0.15">
      <c r="A19" s="2"/>
      <c r="B19" s="16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8"/>
      <c r="BK19" s="2"/>
      <c r="BL19" s="43"/>
      <c r="BM19" s="44"/>
      <c r="BN19" s="44"/>
      <c r="BO19" s="44"/>
      <c r="BP19" s="44"/>
      <c r="BQ19" s="44"/>
      <c r="BR19" s="44"/>
      <c r="BS19" s="44"/>
      <c r="BT19" s="44"/>
      <c r="BU19" s="44"/>
      <c r="BV19" s="44"/>
      <c r="BW19" s="44"/>
      <c r="BX19" s="44"/>
      <c r="BY19" s="44"/>
      <c r="BZ19" s="45"/>
    </row>
    <row r="20" spans="1:78" ht="13.5" customHeight="1" x14ac:dyDescent="0.15">
      <c r="A20" s="2"/>
      <c r="B20" s="16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8"/>
      <c r="BK20" s="2"/>
      <c r="BL20" s="43"/>
      <c r="BM20" s="44"/>
      <c r="BN20" s="44"/>
      <c r="BO20" s="44"/>
      <c r="BP20" s="44"/>
      <c r="BQ20" s="44"/>
      <c r="BR20" s="44"/>
      <c r="BS20" s="44"/>
      <c r="BT20" s="44"/>
      <c r="BU20" s="44"/>
      <c r="BV20" s="44"/>
      <c r="BW20" s="44"/>
      <c r="BX20" s="44"/>
      <c r="BY20" s="44"/>
      <c r="BZ20" s="45"/>
    </row>
    <row r="21" spans="1:78" ht="13.5" customHeight="1" x14ac:dyDescent="0.15">
      <c r="A21" s="2"/>
      <c r="B21" s="16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8"/>
      <c r="BK21" s="2"/>
      <c r="BL21" s="43"/>
      <c r="BM21" s="44"/>
      <c r="BN21" s="44"/>
      <c r="BO21" s="44"/>
      <c r="BP21" s="44"/>
      <c r="BQ21" s="44"/>
      <c r="BR21" s="44"/>
      <c r="BS21" s="44"/>
      <c r="BT21" s="44"/>
      <c r="BU21" s="44"/>
      <c r="BV21" s="44"/>
      <c r="BW21" s="44"/>
      <c r="BX21" s="44"/>
      <c r="BY21" s="44"/>
      <c r="BZ21" s="45"/>
    </row>
    <row r="22" spans="1:78" ht="13.5" customHeight="1" x14ac:dyDescent="0.15">
      <c r="A22" s="2"/>
      <c r="B22" s="16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8"/>
      <c r="BK22" s="2"/>
      <c r="BL22" s="43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5"/>
    </row>
    <row r="23" spans="1:78" ht="13.5" customHeight="1" x14ac:dyDescent="0.15">
      <c r="A23" s="2"/>
      <c r="B23" s="16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8"/>
      <c r="BK23" s="2"/>
      <c r="BL23" s="43"/>
      <c r="BM23" s="44"/>
      <c r="BN23" s="44"/>
      <c r="BO23" s="44"/>
      <c r="BP23" s="44"/>
      <c r="BQ23" s="44"/>
      <c r="BR23" s="44"/>
      <c r="BS23" s="44"/>
      <c r="BT23" s="44"/>
      <c r="BU23" s="44"/>
      <c r="BV23" s="44"/>
      <c r="BW23" s="44"/>
      <c r="BX23" s="44"/>
      <c r="BY23" s="44"/>
      <c r="BZ23" s="45"/>
    </row>
    <row r="24" spans="1:78" ht="13.5" customHeight="1" x14ac:dyDescent="0.15">
      <c r="A24" s="2"/>
      <c r="B24" s="16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8"/>
      <c r="BK24" s="2"/>
      <c r="BL24" s="43"/>
      <c r="BM24" s="44"/>
      <c r="BN24" s="44"/>
      <c r="BO24" s="44"/>
      <c r="BP24" s="44"/>
      <c r="BQ24" s="44"/>
      <c r="BR24" s="44"/>
      <c r="BS24" s="44"/>
      <c r="BT24" s="44"/>
      <c r="BU24" s="44"/>
      <c r="BV24" s="44"/>
      <c r="BW24" s="44"/>
      <c r="BX24" s="44"/>
      <c r="BY24" s="44"/>
      <c r="BZ24" s="45"/>
    </row>
    <row r="25" spans="1:78" ht="13.5" customHeight="1" x14ac:dyDescent="0.15">
      <c r="A25" s="2"/>
      <c r="B25" s="16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8"/>
      <c r="BK25" s="2"/>
      <c r="BL25" s="43"/>
      <c r="BM25" s="44"/>
      <c r="BN25" s="44"/>
      <c r="BO25" s="44"/>
      <c r="BP25" s="44"/>
      <c r="BQ25" s="44"/>
      <c r="BR25" s="44"/>
      <c r="BS25" s="44"/>
      <c r="BT25" s="44"/>
      <c r="BU25" s="44"/>
      <c r="BV25" s="44"/>
      <c r="BW25" s="44"/>
      <c r="BX25" s="44"/>
      <c r="BY25" s="44"/>
      <c r="BZ25" s="45"/>
    </row>
    <row r="26" spans="1:78" ht="13.5" customHeight="1" x14ac:dyDescent="0.15">
      <c r="A26" s="2"/>
      <c r="B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8"/>
      <c r="BK26" s="2"/>
      <c r="BL26" s="43"/>
      <c r="BM26" s="44"/>
      <c r="BN26" s="44"/>
      <c r="BO26" s="44"/>
      <c r="BP26" s="44"/>
      <c r="BQ26" s="44"/>
      <c r="BR26" s="44"/>
      <c r="BS26" s="44"/>
      <c r="BT26" s="44"/>
      <c r="BU26" s="44"/>
      <c r="BV26" s="44"/>
      <c r="BW26" s="44"/>
      <c r="BX26" s="44"/>
      <c r="BY26" s="44"/>
      <c r="BZ26" s="45"/>
    </row>
    <row r="27" spans="1:78" ht="13.5" customHeight="1" x14ac:dyDescent="0.15">
      <c r="A27" s="2"/>
      <c r="B27" s="16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8"/>
      <c r="BK27" s="2"/>
      <c r="BL27" s="43"/>
      <c r="BM27" s="44"/>
      <c r="BN27" s="44"/>
      <c r="BO27" s="44"/>
      <c r="BP27" s="44"/>
      <c r="BQ27" s="44"/>
      <c r="BR27" s="44"/>
      <c r="BS27" s="44"/>
      <c r="BT27" s="44"/>
      <c r="BU27" s="44"/>
      <c r="BV27" s="44"/>
      <c r="BW27" s="44"/>
      <c r="BX27" s="44"/>
      <c r="BY27" s="44"/>
      <c r="BZ27" s="45"/>
    </row>
    <row r="28" spans="1:78" ht="13.5" customHeight="1" x14ac:dyDescent="0.15">
      <c r="A28" s="2"/>
      <c r="B28" s="16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8"/>
      <c r="BK28" s="2"/>
      <c r="BL28" s="43"/>
      <c r="BM28" s="44"/>
      <c r="BN28" s="44"/>
      <c r="BO28" s="44"/>
      <c r="BP28" s="44"/>
      <c r="BQ28" s="44"/>
      <c r="BR28" s="44"/>
      <c r="BS28" s="44"/>
      <c r="BT28" s="44"/>
      <c r="BU28" s="44"/>
      <c r="BV28" s="44"/>
      <c r="BW28" s="44"/>
      <c r="BX28" s="44"/>
      <c r="BY28" s="44"/>
      <c r="BZ28" s="45"/>
    </row>
    <row r="29" spans="1:78" ht="13.5" customHeight="1" x14ac:dyDescent="0.15">
      <c r="A29" s="2"/>
      <c r="B29" s="16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8"/>
      <c r="BK29" s="2"/>
      <c r="BL29" s="43"/>
      <c r="BM29" s="44"/>
      <c r="BN29" s="44"/>
      <c r="BO29" s="44"/>
      <c r="BP29" s="44"/>
      <c r="BQ29" s="44"/>
      <c r="BR29" s="44"/>
      <c r="BS29" s="44"/>
      <c r="BT29" s="44"/>
      <c r="BU29" s="44"/>
      <c r="BV29" s="44"/>
      <c r="BW29" s="44"/>
      <c r="BX29" s="44"/>
      <c r="BY29" s="44"/>
      <c r="BZ29" s="45"/>
    </row>
    <row r="30" spans="1:78" ht="13.5" customHeight="1" x14ac:dyDescent="0.15">
      <c r="A30" s="2"/>
      <c r="B30" s="16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8"/>
      <c r="BK30" s="2"/>
      <c r="BL30" s="43"/>
      <c r="BM30" s="44"/>
      <c r="BN30" s="44"/>
      <c r="BO30" s="44"/>
      <c r="BP30" s="44"/>
      <c r="BQ30" s="44"/>
      <c r="BR30" s="44"/>
      <c r="BS30" s="44"/>
      <c r="BT30" s="44"/>
      <c r="BU30" s="44"/>
      <c r="BV30" s="44"/>
      <c r="BW30" s="44"/>
      <c r="BX30" s="44"/>
      <c r="BY30" s="44"/>
      <c r="BZ30" s="45"/>
    </row>
    <row r="31" spans="1:78" ht="13.5" customHeight="1" x14ac:dyDescent="0.15">
      <c r="A31" s="2"/>
      <c r="B31" s="16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8"/>
      <c r="BK31" s="2"/>
      <c r="BL31" s="43"/>
      <c r="BM31" s="44"/>
      <c r="BN31" s="44"/>
      <c r="BO31" s="44"/>
      <c r="BP31" s="44"/>
      <c r="BQ31" s="44"/>
      <c r="BR31" s="44"/>
      <c r="BS31" s="44"/>
      <c r="BT31" s="44"/>
      <c r="BU31" s="44"/>
      <c r="BV31" s="44"/>
      <c r="BW31" s="44"/>
      <c r="BX31" s="44"/>
      <c r="BY31" s="44"/>
      <c r="BZ31" s="45"/>
    </row>
    <row r="32" spans="1:78" ht="13.5" customHeight="1" x14ac:dyDescent="0.15">
      <c r="A32" s="2"/>
      <c r="B32" s="16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8"/>
      <c r="BK32" s="2"/>
      <c r="BL32" s="43"/>
      <c r="BM32" s="44"/>
      <c r="BN32" s="44"/>
      <c r="BO32" s="44"/>
      <c r="BP32" s="44"/>
      <c r="BQ32" s="44"/>
      <c r="BR32" s="44"/>
      <c r="BS32" s="44"/>
      <c r="BT32" s="44"/>
      <c r="BU32" s="44"/>
      <c r="BV32" s="44"/>
      <c r="BW32" s="44"/>
      <c r="BX32" s="44"/>
      <c r="BY32" s="44"/>
      <c r="BZ32" s="45"/>
    </row>
    <row r="33" spans="1:78" ht="13.5" customHeight="1" x14ac:dyDescent="0.15">
      <c r="A33" s="2"/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8"/>
      <c r="BK33" s="2"/>
      <c r="BL33" s="43"/>
      <c r="BM33" s="44"/>
      <c r="BN33" s="44"/>
      <c r="BO33" s="44"/>
      <c r="BP33" s="44"/>
      <c r="BQ33" s="44"/>
      <c r="BR33" s="44"/>
      <c r="BS33" s="44"/>
      <c r="BT33" s="44"/>
      <c r="BU33" s="44"/>
      <c r="BV33" s="44"/>
      <c r="BW33" s="44"/>
      <c r="BX33" s="44"/>
      <c r="BY33" s="44"/>
      <c r="BZ33" s="45"/>
    </row>
    <row r="34" spans="1:78" ht="13.5" customHeight="1" x14ac:dyDescent="0.15">
      <c r="A34" s="2"/>
      <c r="B34" s="16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43"/>
      <c r="BM34" s="44"/>
      <c r="BN34" s="44"/>
      <c r="BO34" s="44"/>
      <c r="BP34" s="44"/>
      <c r="BQ34" s="44"/>
      <c r="BR34" s="44"/>
      <c r="BS34" s="44"/>
      <c r="BT34" s="44"/>
      <c r="BU34" s="44"/>
      <c r="BV34" s="44"/>
      <c r="BW34" s="44"/>
      <c r="BX34" s="44"/>
      <c r="BY34" s="44"/>
      <c r="BZ34" s="45"/>
    </row>
    <row r="35" spans="1:78" ht="13.5" customHeight="1" x14ac:dyDescent="0.15">
      <c r="A35" s="2"/>
      <c r="B35" s="16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43"/>
      <c r="BM35" s="44"/>
      <c r="BN35" s="44"/>
      <c r="BO35" s="44"/>
      <c r="BP35" s="44"/>
      <c r="BQ35" s="44"/>
      <c r="BR35" s="44"/>
      <c r="BS35" s="44"/>
      <c r="BT35" s="44"/>
      <c r="BU35" s="44"/>
      <c r="BV35" s="44"/>
      <c r="BW35" s="44"/>
      <c r="BX35" s="44"/>
      <c r="BY35" s="44"/>
      <c r="BZ35" s="45"/>
    </row>
    <row r="36" spans="1:78" ht="13.5" customHeight="1" x14ac:dyDescent="0.15">
      <c r="A36" s="2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8"/>
      <c r="BK36" s="2"/>
      <c r="BL36" s="43"/>
      <c r="BM36" s="44"/>
      <c r="BN36" s="44"/>
      <c r="BO36" s="44"/>
      <c r="BP36" s="44"/>
      <c r="BQ36" s="44"/>
      <c r="BR36" s="44"/>
      <c r="BS36" s="44"/>
      <c r="BT36" s="44"/>
      <c r="BU36" s="44"/>
      <c r="BV36" s="44"/>
      <c r="BW36" s="44"/>
      <c r="BX36" s="44"/>
      <c r="BY36" s="44"/>
      <c r="BZ36" s="45"/>
    </row>
    <row r="37" spans="1:78" ht="13.5" customHeight="1" x14ac:dyDescent="0.15">
      <c r="A37" s="2"/>
      <c r="B37" s="16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8"/>
      <c r="BK37" s="2"/>
      <c r="BL37" s="43"/>
      <c r="BM37" s="44"/>
      <c r="BN37" s="44"/>
      <c r="BO37" s="44"/>
      <c r="BP37" s="44"/>
      <c r="BQ37" s="44"/>
      <c r="BR37" s="44"/>
      <c r="BS37" s="44"/>
      <c r="BT37" s="44"/>
      <c r="BU37" s="44"/>
      <c r="BV37" s="44"/>
      <c r="BW37" s="44"/>
      <c r="BX37" s="44"/>
      <c r="BY37" s="44"/>
      <c r="BZ37" s="45"/>
    </row>
    <row r="38" spans="1:78" ht="13.5" customHeight="1" x14ac:dyDescent="0.15">
      <c r="A38" s="2"/>
      <c r="B38" s="16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7"/>
      <c r="BE38" s="17"/>
      <c r="BF38" s="17"/>
      <c r="BG38" s="17"/>
      <c r="BH38" s="17"/>
      <c r="BI38" s="17"/>
      <c r="BJ38" s="18"/>
      <c r="BK38" s="2"/>
      <c r="BL38" s="43"/>
      <c r="BM38" s="44"/>
      <c r="BN38" s="44"/>
      <c r="BO38" s="44"/>
      <c r="BP38" s="44"/>
      <c r="BQ38" s="44"/>
      <c r="BR38" s="44"/>
      <c r="BS38" s="44"/>
      <c r="BT38" s="44"/>
      <c r="BU38" s="44"/>
      <c r="BV38" s="44"/>
      <c r="BW38" s="44"/>
      <c r="BX38" s="44"/>
      <c r="BY38" s="44"/>
      <c r="BZ38" s="45"/>
    </row>
    <row r="39" spans="1:78" ht="13.5" customHeight="1" x14ac:dyDescent="0.15">
      <c r="A39" s="2"/>
      <c r="B39" s="16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8"/>
      <c r="BK39" s="2"/>
      <c r="BL39" s="43"/>
      <c r="BM39" s="44"/>
      <c r="BN39" s="44"/>
      <c r="BO39" s="44"/>
      <c r="BP39" s="44"/>
      <c r="BQ39" s="44"/>
      <c r="BR39" s="44"/>
      <c r="BS39" s="44"/>
      <c r="BT39" s="44"/>
      <c r="BU39" s="44"/>
      <c r="BV39" s="44"/>
      <c r="BW39" s="44"/>
      <c r="BX39" s="44"/>
      <c r="BY39" s="44"/>
      <c r="BZ39" s="45"/>
    </row>
    <row r="40" spans="1:78" ht="13.5" customHeight="1" x14ac:dyDescent="0.15">
      <c r="A40" s="2"/>
      <c r="B40" s="16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8"/>
      <c r="BK40" s="2"/>
      <c r="BL40" s="43"/>
      <c r="BM40" s="44"/>
      <c r="BN40" s="44"/>
      <c r="BO40" s="44"/>
      <c r="BP40" s="44"/>
      <c r="BQ40" s="44"/>
      <c r="BR40" s="44"/>
      <c r="BS40" s="44"/>
      <c r="BT40" s="44"/>
      <c r="BU40" s="44"/>
      <c r="BV40" s="44"/>
      <c r="BW40" s="44"/>
      <c r="BX40" s="44"/>
      <c r="BY40" s="44"/>
      <c r="BZ40" s="45"/>
    </row>
    <row r="41" spans="1:78" ht="13.5" customHeight="1" x14ac:dyDescent="0.15">
      <c r="A41" s="2"/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8"/>
      <c r="BK41" s="2"/>
      <c r="BL41" s="43"/>
      <c r="BM41" s="44"/>
      <c r="BN41" s="44"/>
      <c r="BO41" s="44"/>
      <c r="BP41" s="44"/>
      <c r="BQ41" s="44"/>
      <c r="BR41" s="44"/>
      <c r="BS41" s="44"/>
      <c r="BT41" s="44"/>
      <c r="BU41" s="44"/>
      <c r="BV41" s="44"/>
      <c r="BW41" s="44"/>
      <c r="BX41" s="44"/>
      <c r="BY41" s="44"/>
      <c r="BZ41" s="45"/>
    </row>
    <row r="42" spans="1:78" ht="13.5" customHeight="1" x14ac:dyDescent="0.15">
      <c r="A42" s="2"/>
      <c r="B42" s="16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8"/>
      <c r="BK42" s="2"/>
      <c r="BL42" s="43"/>
      <c r="BM42" s="44"/>
      <c r="BN42" s="44"/>
      <c r="BO42" s="44"/>
      <c r="BP42" s="44"/>
      <c r="BQ42" s="44"/>
      <c r="BR42" s="44"/>
      <c r="BS42" s="44"/>
      <c r="BT42" s="44"/>
      <c r="BU42" s="44"/>
      <c r="BV42" s="44"/>
      <c r="BW42" s="44"/>
      <c r="BX42" s="44"/>
      <c r="BY42" s="44"/>
      <c r="BZ42" s="45"/>
    </row>
    <row r="43" spans="1:78" ht="13.5" customHeight="1" x14ac:dyDescent="0.15">
      <c r="A43" s="2"/>
      <c r="B43" s="16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8"/>
      <c r="BK43" s="2"/>
      <c r="BL43" s="43"/>
      <c r="BM43" s="44"/>
      <c r="BN43" s="44"/>
      <c r="BO43" s="44"/>
      <c r="BP43" s="44"/>
      <c r="BQ43" s="44"/>
      <c r="BR43" s="44"/>
      <c r="BS43" s="44"/>
      <c r="BT43" s="44"/>
      <c r="BU43" s="44"/>
      <c r="BV43" s="44"/>
      <c r="BW43" s="44"/>
      <c r="BX43" s="44"/>
      <c r="BY43" s="44"/>
      <c r="BZ43" s="45"/>
    </row>
    <row r="44" spans="1:78" ht="13.5" customHeight="1" x14ac:dyDescent="0.15">
      <c r="A44" s="2"/>
      <c r="B44" s="16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8"/>
      <c r="BK44" s="2"/>
      <c r="BL44" s="46"/>
      <c r="BM44" s="47"/>
      <c r="BN44" s="47"/>
      <c r="BO44" s="47"/>
      <c r="BP44" s="47"/>
      <c r="BQ44" s="47"/>
      <c r="BR44" s="47"/>
      <c r="BS44" s="47"/>
      <c r="BT44" s="47"/>
      <c r="BU44" s="47"/>
      <c r="BV44" s="47"/>
      <c r="BW44" s="47"/>
      <c r="BX44" s="47"/>
      <c r="BY44" s="47"/>
      <c r="BZ44" s="48"/>
    </row>
    <row r="45" spans="1:78" ht="13.5" customHeight="1" x14ac:dyDescent="0.15">
      <c r="A45" s="2"/>
      <c r="B45" s="16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8"/>
      <c r="BK45" s="2"/>
      <c r="BL45" s="52" t="s">
        <v>27</v>
      </c>
      <c r="BM45" s="53"/>
      <c r="BN45" s="53"/>
      <c r="BO45" s="53"/>
      <c r="BP45" s="53"/>
      <c r="BQ45" s="53"/>
      <c r="BR45" s="53"/>
      <c r="BS45" s="53"/>
      <c r="BT45" s="53"/>
      <c r="BU45" s="53"/>
      <c r="BV45" s="53"/>
      <c r="BW45" s="53"/>
      <c r="BX45" s="53"/>
      <c r="BY45" s="53"/>
      <c r="BZ45" s="54"/>
    </row>
    <row r="46" spans="1:78" ht="13.5" customHeight="1" x14ac:dyDescent="0.15">
      <c r="A46" s="2"/>
      <c r="B46" s="16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8"/>
      <c r="BK46" s="2"/>
      <c r="BL46" s="55"/>
      <c r="BM46" s="56"/>
      <c r="BN46" s="56"/>
      <c r="BO46" s="56"/>
      <c r="BP46" s="56"/>
      <c r="BQ46" s="56"/>
      <c r="BR46" s="56"/>
      <c r="BS46" s="56"/>
      <c r="BT46" s="56"/>
      <c r="BU46" s="56"/>
      <c r="BV46" s="56"/>
      <c r="BW46" s="56"/>
      <c r="BX46" s="56"/>
      <c r="BY46" s="56"/>
      <c r="BZ46" s="57"/>
    </row>
    <row r="47" spans="1:78" ht="13.5" customHeight="1" x14ac:dyDescent="0.15">
      <c r="A47" s="2"/>
      <c r="B47" s="16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8"/>
      <c r="BK47" s="2"/>
      <c r="BL47" s="43" t="s">
        <v>117</v>
      </c>
      <c r="BM47" s="44"/>
      <c r="BN47" s="44"/>
      <c r="BO47" s="44"/>
      <c r="BP47" s="44"/>
      <c r="BQ47" s="44"/>
      <c r="BR47" s="44"/>
      <c r="BS47" s="44"/>
      <c r="BT47" s="44"/>
      <c r="BU47" s="44"/>
      <c r="BV47" s="44"/>
      <c r="BW47" s="44"/>
      <c r="BX47" s="44"/>
      <c r="BY47" s="44"/>
      <c r="BZ47" s="45"/>
    </row>
    <row r="48" spans="1:78" ht="13.5" customHeight="1" x14ac:dyDescent="0.15">
      <c r="A48" s="2"/>
      <c r="B48" s="16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8"/>
      <c r="BK48" s="2"/>
      <c r="BL48" s="43"/>
      <c r="BM48" s="44"/>
      <c r="BN48" s="44"/>
      <c r="BO48" s="44"/>
      <c r="BP48" s="44"/>
      <c r="BQ48" s="44"/>
      <c r="BR48" s="44"/>
      <c r="BS48" s="44"/>
      <c r="BT48" s="44"/>
      <c r="BU48" s="44"/>
      <c r="BV48" s="44"/>
      <c r="BW48" s="44"/>
      <c r="BX48" s="44"/>
      <c r="BY48" s="44"/>
      <c r="BZ48" s="45"/>
    </row>
    <row r="49" spans="1:78" ht="13.5" customHeight="1" x14ac:dyDescent="0.15">
      <c r="A49" s="2"/>
      <c r="B49" s="16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8"/>
      <c r="BK49" s="2"/>
      <c r="BL49" s="43"/>
      <c r="BM49" s="44"/>
      <c r="BN49" s="44"/>
      <c r="BO49" s="44"/>
      <c r="BP49" s="44"/>
      <c r="BQ49" s="44"/>
      <c r="BR49" s="44"/>
      <c r="BS49" s="44"/>
      <c r="BT49" s="44"/>
      <c r="BU49" s="44"/>
      <c r="BV49" s="44"/>
      <c r="BW49" s="44"/>
      <c r="BX49" s="44"/>
      <c r="BY49" s="44"/>
      <c r="BZ49" s="45"/>
    </row>
    <row r="50" spans="1:78" ht="13.5" customHeight="1" x14ac:dyDescent="0.15">
      <c r="A50" s="2"/>
      <c r="B50" s="16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8"/>
      <c r="BK50" s="2"/>
      <c r="BL50" s="43"/>
      <c r="BM50" s="44"/>
      <c r="BN50" s="44"/>
      <c r="BO50" s="44"/>
      <c r="BP50" s="44"/>
      <c r="BQ50" s="44"/>
      <c r="BR50" s="44"/>
      <c r="BS50" s="44"/>
      <c r="BT50" s="44"/>
      <c r="BU50" s="44"/>
      <c r="BV50" s="44"/>
      <c r="BW50" s="44"/>
      <c r="BX50" s="44"/>
      <c r="BY50" s="44"/>
      <c r="BZ50" s="45"/>
    </row>
    <row r="51" spans="1:78" ht="13.5" customHeight="1" x14ac:dyDescent="0.15">
      <c r="A51" s="2"/>
      <c r="B51" s="16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8"/>
      <c r="BK51" s="2"/>
      <c r="BL51" s="43"/>
      <c r="BM51" s="44"/>
      <c r="BN51" s="44"/>
      <c r="BO51" s="44"/>
      <c r="BP51" s="44"/>
      <c r="BQ51" s="44"/>
      <c r="BR51" s="44"/>
      <c r="BS51" s="44"/>
      <c r="BT51" s="44"/>
      <c r="BU51" s="44"/>
      <c r="BV51" s="44"/>
      <c r="BW51" s="44"/>
      <c r="BX51" s="44"/>
      <c r="BY51" s="44"/>
      <c r="BZ51" s="45"/>
    </row>
    <row r="52" spans="1:78" ht="13.5" customHeight="1" x14ac:dyDescent="0.15">
      <c r="A52" s="2"/>
      <c r="B52" s="16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8"/>
      <c r="BK52" s="2"/>
      <c r="BL52" s="43"/>
      <c r="BM52" s="44"/>
      <c r="BN52" s="44"/>
      <c r="BO52" s="44"/>
      <c r="BP52" s="44"/>
      <c r="BQ52" s="44"/>
      <c r="BR52" s="44"/>
      <c r="BS52" s="44"/>
      <c r="BT52" s="44"/>
      <c r="BU52" s="44"/>
      <c r="BV52" s="44"/>
      <c r="BW52" s="44"/>
      <c r="BX52" s="44"/>
      <c r="BY52" s="44"/>
      <c r="BZ52" s="45"/>
    </row>
    <row r="53" spans="1:78" ht="13.5" customHeight="1" x14ac:dyDescent="0.15">
      <c r="A53" s="2"/>
      <c r="B53" s="16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8"/>
      <c r="BK53" s="2"/>
      <c r="BL53" s="43"/>
      <c r="BM53" s="44"/>
      <c r="BN53" s="44"/>
      <c r="BO53" s="44"/>
      <c r="BP53" s="44"/>
      <c r="BQ53" s="44"/>
      <c r="BR53" s="44"/>
      <c r="BS53" s="44"/>
      <c r="BT53" s="44"/>
      <c r="BU53" s="44"/>
      <c r="BV53" s="44"/>
      <c r="BW53" s="44"/>
      <c r="BX53" s="44"/>
      <c r="BY53" s="44"/>
      <c r="BZ53" s="45"/>
    </row>
    <row r="54" spans="1:78" ht="13.5" customHeight="1" x14ac:dyDescent="0.15">
      <c r="A54" s="2"/>
      <c r="B54" s="16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8"/>
      <c r="BK54" s="2"/>
      <c r="BL54" s="43"/>
      <c r="BM54" s="44"/>
      <c r="BN54" s="44"/>
      <c r="BO54" s="44"/>
      <c r="BP54" s="44"/>
      <c r="BQ54" s="44"/>
      <c r="BR54" s="44"/>
      <c r="BS54" s="44"/>
      <c r="BT54" s="44"/>
      <c r="BU54" s="44"/>
      <c r="BV54" s="44"/>
      <c r="BW54" s="44"/>
      <c r="BX54" s="44"/>
      <c r="BY54" s="44"/>
      <c r="BZ54" s="45"/>
    </row>
    <row r="55" spans="1:78" ht="13.5" customHeight="1" x14ac:dyDescent="0.15">
      <c r="A55" s="2"/>
      <c r="B55" s="16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8"/>
      <c r="BK55" s="2"/>
      <c r="BL55" s="43"/>
      <c r="BM55" s="44"/>
      <c r="BN55" s="44"/>
      <c r="BO55" s="44"/>
      <c r="BP55" s="44"/>
      <c r="BQ55" s="44"/>
      <c r="BR55" s="44"/>
      <c r="BS55" s="44"/>
      <c r="BT55" s="44"/>
      <c r="BU55" s="44"/>
      <c r="BV55" s="44"/>
      <c r="BW55" s="44"/>
      <c r="BX55" s="44"/>
      <c r="BY55" s="44"/>
      <c r="BZ55" s="45"/>
    </row>
    <row r="56" spans="1:78" ht="13.5" customHeight="1" x14ac:dyDescent="0.15">
      <c r="A56" s="2"/>
      <c r="B56" s="16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43"/>
      <c r="BM56" s="44"/>
      <c r="BN56" s="44"/>
      <c r="BO56" s="44"/>
      <c r="BP56" s="44"/>
      <c r="BQ56" s="44"/>
      <c r="BR56" s="44"/>
      <c r="BS56" s="44"/>
      <c r="BT56" s="44"/>
      <c r="BU56" s="44"/>
      <c r="BV56" s="44"/>
      <c r="BW56" s="44"/>
      <c r="BX56" s="44"/>
      <c r="BY56" s="44"/>
      <c r="BZ56" s="45"/>
    </row>
    <row r="57" spans="1:78" ht="13.5" customHeight="1" x14ac:dyDescent="0.15">
      <c r="A57" s="2"/>
      <c r="B57" s="16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43"/>
      <c r="BM57" s="44"/>
      <c r="BN57" s="44"/>
      <c r="BO57" s="44"/>
      <c r="BP57" s="44"/>
      <c r="BQ57" s="44"/>
      <c r="BR57" s="44"/>
      <c r="BS57" s="44"/>
      <c r="BT57" s="44"/>
      <c r="BU57" s="44"/>
      <c r="BV57" s="44"/>
      <c r="BW57" s="44"/>
      <c r="BX57" s="44"/>
      <c r="BY57" s="44"/>
      <c r="BZ57" s="45"/>
    </row>
    <row r="58" spans="1:78" ht="13.5" customHeight="1" x14ac:dyDescent="0.15">
      <c r="A58" s="2"/>
      <c r="B58" s="16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43"/>
      <c r="BM58" s="44"/>
      <c r="BN58" s="44"/>
      <c r="BO58" s="44"/>
      <c r="BP58" s="44"/>
      <c r="BQ58" s="44"/>
      <c r="BR58" s="44"/>
      <c r="BS58" s="44"/>
      <c r="BT58" s="44"/>
      <c r="BU58" s="44"/>
      <c r="BV58" s="44"/>
      <c r="BW58" s="44"/>
      <c r="BX58" s="44"/>
      <c r="BY58" s="44"/>
      <c r="BZ58" s="45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43"/>
      <c r="BM59" s="44"/>
      <c r="BN59" s="44"/>
      <c r="BO59" s="44"/>
      <c r="BP59" s="44"/>
      <c r="BQ59" s="44"/>
      <c r="BR59" s="44"/>
      <c r="BS59" s="44"/>
      <c r="BT59" s="44"/>
      <c r="BU59" s="44"/>
      <c r="BV59" s="44"/>
      <c r="BW59" s="44"/>
      <c r="BX59" s="44"/>
      <c r="BY59" s="44"/>
      <c r="BZ59" s="45"/>
    </row>
    <row r="60" spans="1:78" ht="13.5" customHeight="1" x14ac:dyDescent="0.15">
      <c r="A60" s="2"/>
      <c r="B60" s="49" t="s">
        <v>28</v>
      </c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50"/>
      <c r="AL60" s="50"/>
      <c r="AM60" s="50"/>
      <c r="AN60" s="50"/>
      <c r="AO60" s="50"/>
      <c r="AP60" s="50"/>
      <c r="AQ60" s="50"/>
      <c r="AR60" s="50"/>
      <c r="AS60" s="50"/>
      <c r="AT60" s="50"/>
      <c r="AU60" s="50"/>
      <c r="AV60" s="50"/>
      <c r="AW60" s="50"/>
      <c r="AX60" s="50"/>
      <c r="AY60" s="50"/>
      <c r="AZ60" s="50"/>
      <c r="BA60" s="50"/>
      <c r="BB60" s="50"/>
      <c r="BC60" s="50"/>
      <c r="BD60" s="50"/>
      <c r="BE60" s="50"/>
      <c r="BF60" s="50"/>
      <c r="BG60" s="50"/>
      <c r="BH60" s="50"/>
      <c r="BI60" s="50"/>
      <c r="BJ60" s="51"/>
      <c r="BK60" s="2"/>
      <c r="BL60" s="43"/>
      <c r="BM60" s="44"/>
      <c r="BN60" s="44"/>
      <c r="BO60" s="44"/>
      <c r="BP60" s="44"/>
      <c r="BQ60" s="44"/>
      <c r="BR60" s="44"/>
      <c r="BS60" s="44"/>
      <c r="BT60" s="44"/>
      <c r="BU60" s="44"/>
      <c r="BV60" s="44"/>
      <c r="BW60" s="44"/>
      <c r="BX60" s="44"/>
      <c r="BY60" s="44"/>
      <c r="BZ60" s="45"/>
    </row>
    <row r="61" spans="1:78" ht="13.5" customHeight="1" x14ac:dyDescent="0.15">
      <c r="A61" s="2"/>
      <c r="B61" s="49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  <c r="AG61" s="50"/>
      <c r="AH61" s="50"/>
      <c r="AI61" s="50"/>
      <c r="AJ61" s="50"/>
      <c r="AK61" s="50"/>
      <c r="AL61" s="50"/>
      <c r="AM61" s="50"/>
      <c r="AN61" s="50"/>
      <c r="AO61" s="50"/>
      <c r="AP61" s="50"/>
      <c r="AQ61" s="50"/>
      <c r="AR61" s="50"/>
      <c r="AS61" s="50"/>
      <c r="AT61" s="50"/>
      <c r="AU61" s="50"/>
      <c r="AV61" s="50"/>
      <c r="AW61" s="50"/>
      <c r="AX61" s="50"/>
      <c r="AY61" s="50"/>
      <c r="AZ61" s="50"/>
      <c r="BA61" s="50"/>
      <c r="BB61" s="50"/>
      <c r="BC61" s="50"/>
      <c r="BD61" s="50"/>
      <c r="BE61" s="50"/>
      <c r="BF61" s="50"/>
      <c r="BG61" s="50"/>
      <c r="BH61" s="50"/>
      <c r="BI61" s="50"/>
      <c r="BJ61" s="51"/>
      <c r="BK61" s="2"/>
      <c r="BL61" s="43"/>
      <c r="BM61" s="44"/>
      <c r="BN61" s="44"/>
      <c r="BO61" s="44"/>
      <c r="BP61" s="44"/>
      <c r="BQ61" s="44"/>
      <c r="BR61" s="44"/>
      <c r="BS61" s="44"/>
      <c r="BT61" s="44"/>
      <c r="BU61" s="44"/>
      <c r="BV61" s="44"/>
      <c r="BW61" s="44"/>
      <c r="BX61" s="44"/>
      <c r="BY61" s="44"/>
      <c r="BZ61" s="45"/>
    </row>
    <row r="62" spans="1:78" ht="13.5" customHeight="1" x14ac:dyDescent="0.15">
      <c r="A62" s="2"/>
      <c r="B62" s="16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8"/>
      <c r="BK62" s="2"/>
      <c r="BL62" s="43"/>
      <c r="BM62" s="44"/>
      <c r="BN62" s="44"/>
      <c r="BO62" s="44"/>
      <c r="BP62" s="44"/>
      <c r="BQ62" s="44"/>
      <c r="BR62" s="44"/>
      <c r="BS62" s="44"/>
      <c r="BT62" s="44"/>
      <c r="BU62" s="44"/>
      <c r="BV62" s="44"/>
      <c r="BW62" s="44"/>
      <c r="BX62" s="44"/>
      <c r="BY62" s="44"/>
      <c r="BZ62" s="45"/>
    </row>
    <row r="63" spans="1:78" ht="13.5" customHeight="1" x14ac:dyDescent="0.15">
      <c r="A63" s="2"/>
      <c r="B63" s="16"/>
      <c r="C63" s="17"/>
      <c r="D63" s="17"/>
      <c r="E63" s="17"/>
      <c r="F63" s="17"/>
      <c r="G63" s="17"/>
      <c r="H63" s="17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8"/>
      <c r="BK63" s="2"/>
      <c r="BL63" s="46"/>
      <c r="BM63" s="47"/>
      <c r="BN63" s="47"/>
      <c r="BO63" s="47"/>
      <c r="BP63" s="47"/>
      <c r="BQ63" s="47"/>
      <c r="BR63" s="47"/>
      <c r="BS63" s="47"/>
      <c r="BT63" s="47"/>
      <c r="BU63" s="47"/>
      <c r="BV63" s="47"/>
      <c r="BW63" s="47"/>
      <c r="BX63" s="47"/>
      <c r="BY63" s="47"/>
      <c r="BZ63" s="48"/>
    </row>
    <row r="64" spans="1:78" ht="13.5" customHeight="1" x14ac:dyDescent="0.15">
      <c r="A64" s="2"/>
      <c r="B64" s="16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8"/>
      <c r="BK64" s="2"/>
      <c r="BL64" s="52" t="s">
        <v>29</v>
      </c>
      <c r="BM64" s="53"/>
      <c r="BN64" s="53"/>
      <c r="BO64" s="53"/>
      <c r="BP64" s="53"/>
      <c r="BQ64" s="53"/>
      <c r="BR64" s="53"/>
      <c r="BS64" s="53"/>
      <c r="BT64" s="53"/>
      <c r="BU64" s="53"/>
      <c r="BV64" s="53"/>
      <c r="BW64" s="53"/>
      <c r="BX64" s="53"/>
      <c r="BY64" s="53"/>
      <c r="BZ64" s="54"/>
    </row>
    <row r="65" spans="1:78" ht="13.5" customHeight="1" x14ac:dyDescent="0.15">
      <c r="A65" s="2"/>
      <c r="B65" s="16"/>
      <c r="C65" s="17"/>
      <c r="D65" s="17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7"/>
      <c r="BE65" s="17"/>
      <c r="BF65" s="17"/>
      <c r="BG65" s="17"/>
      <c r="BH65" s="17"/>
      <c r="BI65" s="17"/>
      <c r="BJ65" s="18"/>
      <c r="BK65" s="2"/>
      <c r="BL65" s="55"/>
      <c r="BM65" s="56"/>
      <c r="BN65" s="56"/>
      <c r="BO65" s="56"/>
      <c r="BP65" s="56"/>
      <c r="BQ65" s="56"/>
      <c r="BR65" s="56"/>
      <c r="BS65" s="56"/>
      <c r="BT65" s="56"/>
      <c r="BU65" s="56"/>
      <c r="BV65" s="56"/>
      <c r="BW65" s="56"/>
      <c r="BX65" s="56"/>
      <c r="BY65" s="56"/>
      <c r="BZ65" s="57"/>
    </row>
    <row r="66" spans="1:78" ht="13.5" customHeight="1" x14ac:dyDescent="0.15">
      <c r="A66" s="2"/>
      <c r="B66" s="16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8"/>
      <c r="BK66" s="2"/>
      <c r="BL66" s="43" t="s">
        <v>118</v>
      </c>
      <c r="BM66" s="58"/>
      <c r="BN66" s="58"/>
      <c r="BO66" s="58"/>
      <c r="BP66" s="58"/>
      <c r="BQ66" s="58"/>
      <c r="BR66" s="58"/>
      <c r="BS66" s="58"/>
      <c r="BT66" s="58"/>
      <c r="BU66" s="58"/>
      <c r="BV66" s="58"/>
      <c r="BW66" s="58"/>
      <c r="BX66" s="58"/>
      <c r="BY66" s="58"/>
      <c r="BZ66" s="45"/>
    </row>
    <row r="67" spans="1:78" ht="13.5" customHeight="1" x14ac:dyDescent="0.15">
      <c r="A67" s="2"/>
      <c r="B67" s="16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8"/>
      <c r="BK67" s="2"/>
      <c r="BL67" s="43"/>
      <c r="BM67" s="58"/>
      <c r="BN67" s="58"/>
      <c r="BO67" s="58"/>
      <c r="BP67" s="58"/>
      <c r="BQ67" s="58"/>
      <c r="BR67" s="58"/>
      <c r="BS67" s="58"/>
      <c r="BT67" s="58"/>
      <c r="BU67" s="58"/>
      <c r="BV67" s="58"/>
      <c r="BW67" s="58"/>
      <c r="BX67" s="58"/>
      <c r="BY67" s="58"/>
      <c r="BZ67" s="45"/>
    </row>
    <row r="68" spans="1:78" ht="13.5" customHeight="1" x14ac:dyDescent="0.15">
      <c r="A68" s="2"/>
      <c r="B68" s="16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7"/>
      <c r="BE68" s="17"/>
      <c r="BF68" s="17"/>
      <c r="BG68" s="17"/>
      <c r="BH68" s="17"/>
      <c r="BI68" s="17"/>
      <c r="BJ68" s="18"/>
      <c r="BK68" s="2"/>
      <c r="BL68" s="43"/>
      <c r="BM68" s="58"/>
      <c r="BN68" s="58"/>
      <c r="BO68" s="58"/>
      <c r="BP68" s="58"/>
      <c r="BQ68" s="58"/>
      <c r="BR68" s="58"/>
      <c r="BS68" s="58"/>
      <c r="BT68" s="58"/>
      <c r="BU68" s="58"/>
      <c r="BV68" s="58"/>
      <c r="BW68" s="58"/>
      <c r="BX68" s="58"/>
      <c r="BY68" s="58"/>
      <c r="BZ68" s="45"/>
    </row>
    <row r="69" spans="1:78" ht="13.5" customHeight="1" x14ac:dyDescent="0.15">
      <c r="A69" s="2"/>
      <c r="B69" s="16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7"/>
      <c r="BE69" s="17"/>
      <c r="BF69" s="17"/>
      <c r="BG69" s="17"/>
      <c r="BH69" s="17"/>
      <c r="BI69" s="17"/>
      <c r="BJ69" s="18"/>
      <c r="BK69" s="2"/>
      <c r="BL69" s="43"/>
      <c r="BM69" s="58"/>
      <c r="BN69" s="58"/>
      <c r="BO69" s="58"/>
      <c r="BP69" s="58"/>
      <c r="BQ69" s="58"/>
      <c r="BR69" s="58"/>
      <c r="BS69" s="58"/>
      <c r="BT69" s="58"/>
      <c r="BU69" s="58"/>
      <c r="BV69" s="58"/>
      <c r="BW69" s="58"/>
      <c r="BX69" s="58"/>
      <c r="BY69" s="58"/>
      <c r="BZ69" s="45"/>
    </row>
    <row r="70" spans="1:78" ht="13.5" customHeight="1" x14ac:dyDescent="0.15">
      <c r="A70" s="2"/>
      <c r="B70" s="16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7"/>
      <c r="Z70" s="17"/>
      <c r="AA70" s="17"/>
      <c r="AB70" s="17"/>
      <c r="AC70" s="17"/>
      <c r="AD70" s="17"/>
      <c r="AE70" s="17"/>
      <c r="AF70" s="17"/>
      <c r="AG70" s="17"/>
      <c r="AH70" s="17"/>
      <c r="AI70" s="17"/>
      <c r="AJ70" s="17"/>
      <c r="AK70" s="17"/>
      <c r="AL70" s="17"/>
      <c r="AM70" s="17"/>
      <c r="AN70" s="17"/>
      <c r="AO70" s="17"/>
      <c r="AP70" s="17"/>
      <c r="AQ70" s="17"/>
      <c r="AR70" s="17"/>
      <c r="AS70" s="17"/>
      <c r="AT70" s="17"/>
      <c r="AU70" s="17"/>
      <c r="AV70" s="17"/>
      <c r="AW70" s="17"/>
      <c r="AX70" s="17"/>
      <c r="AY70" s="17"/>
      <c r="AZ70" s="17"/>
      <c r="BA70" s="17"/>
      <c r="BB70" s="17"/>
      <c r="BC70" s="17"/>
      <c r="BD70" s="17"/>
      <c r="BE70" s="17"/>
      <c r="BF70" s="17"/>
      <c r="BG70" s="17"/>
      <c r="BH70" s="17"/>
      <c r="BI70" s="17"/>
      <c r="BJ70" s="18"/>
      <c r="BK70" s="2"/>
      <c r="BL70" s="43"/>
      <c r="BM70" s="58"/>
      <c r="BN70" s="58"/>
      <c r="BO70" s="58"/>
      <c r="BP70" s="58"/>
      <c r="BQ70" s="58"/>
      <c r="BR70" s="58"/>
      <c r="BS70" s="58"/>
      <c r="BT70" s="58"/>
      <c r="BU70" s="58"/>
      <c r="BV70" s="58"/>
      <c r="BW70" s="58"/>
      <c r="BX70" s="58"/>
      <c r="BY70" s="58"/>
      <c r="BZ70" s="45"/>
    </row>
    <row r="71" spans="1:78" ht="13.5" customHeight="1" x14ac:dyDescent="0.15">
      <c r="A71" s="2"/>
      <c r="B71" s="16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  <c r="AB71" s="17"/>
      <c r="AC71" s="17"/>
      <c r="AD71" s="17"/>
      <c r="AE71" s="17"/>
      <c r="AF71" s="17"/>
      <c r="AG71" s="17"/>
      <c r="AH71" s="17"/>
      <c r="AI71" s="17"/>
      <c r="AJ71" s="17"/>
      <c r="AK71" s="17"/>
      <c r="AL71" s="17"/>
      <c r="AM71" s="17"/>
      <c r="AN71" s="17"/>
      <c r="AO71" s="17"/>
      <c r="AP71" s="17"/>
      <c r="AQ71" s="17"/>
      <c r="AR71" s="17"/>
      <c r="AS71" s="17"/>
      <c r="AT71" s="17"/>
      <c r="AU71" s="17"/>
      <c r="AV71" s="17"/>
      <c r="AW71" s="17"/>
      <c r="AX71" s="17"/>
      <c r="AY71" s="17"/>
      <c r="AZ71" s="17"/>
      <c r="BA71" s="17"/>
      <c r="BB71" s="17"/>
      <c r="BC71" s="17"/>
      <c r="BD71" s="17"/>
      <c r="BE71" s="17"/>
      <c r="BF71" s="17"/>
      <c r="BG71" s="17"/>
      <c r="BH71" s="17"/>
      <c r="BI71" s="17"/>
      <c r="BJ71" s="18"/>
      <c r="BK71" s="2"/>
      <c r="BL71" s="43"/>
      <c r="BM71" s="58"/>
      <c r="BN71" s="58"/>
      <c r="BO71" s="58"/>
      <c r="BP71" s="58"/>
      <c r="BQ71" s="58"/>
      <c r="BR71" s="58"/>
      <c r="BS71" s="58"/>
      <c r="BT71" s="58"/>
      <c r="BU71" s="58"/>
      <c r="BV71" s="58"/>
      <c r="BW71" s="58"/>
      <c r="BX71" s="58"/>
      <c r="BY71" s="58"/>
      <c r="BZ71" s="45"/>
    </row>
    <row r="72" spans="1:78" ht="13.5" customHeight="1" x14ac:dyDescent="0.15">
      <c r="A72" s="2"/>
      <c r="B72" s="16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17"/>
      <c r="T72" s="17"/>
      <c r="U72" s="17"/>
      <c r="V72" s="17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17"/>
      <c r="AK72" s="17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17"/>
      <c r="AW72" s="17"/>
      <c r="AX72" s="17"/>
      <c r="AY72" s="17"/>
      <c r="AZ72" s="17"/>
      <c r="BA72" s="17"/>
      <c r="BB72" s="17"/>
      <c r="BC72" s="17"/>
      <c r="BD72" s="17"/>
      <c r="BE72" s="17"/>
      <c r="BF72" s="17"/>
      <c r="BG72" s="17"/>
      <c r="BH72" s="17"/>
      <c r="BI72" s="17"/>
      <c r="BJ72" s="18"/>
      <c r="BK72" s="2"/>
      <c r="BL72" s="43"/>
      <c r="BM72" s="58"/>
      <c r="BN72" s="58"/>
      <c r="BO72" s="58"/>
      <c r="BP72" s="58"/>
      <c r="BQ72" s="58"/>
      <c r="BR72" s="58"/>
      <c r="BS72" s="58"/>
      <c r="BT72" s="58"/>
      <c r="BU72" s="58"/>
      <c r="BV72" s="58"/>
      <c r="BW72" s="58"/>
      <c r="BX72" s="58"/>
      <c r="BY72" s="58"/>
      <c r="BZ72" s="45"/>
    </row>
    <row r="73" spans="1:78" ht="13.5" customHeight="1" x14ac:dyDescent="0.15">
      <c r="A73" s="2"/>
      <c r="B73" s="16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17"/>
      <c r="U73" s="17"/>
      <c r="V73" s="17"/>
      <c r="W73" s="17"/>
      <c r="X73" s="17"/>
      <c r="Y73" s="17"/>
      <c r="Z73" s="17"/>
      <c r="AA73" s="17"/>
      <c r="AB73" s="17"/>
      <c r="AC73" s="17"/>
      <c r="AD73" s="17"/>
      <c r="AE73" s="17"/>
      <c r="AF73" s="17"/>
      <c r="AG73" s="17"/>
      <c r="AH73" s="17"/>
      <c r="AI73" s="17"/>
      <c r="AJ73" s="17"/>
      <c r="AK73" s="17"/>
      <c r="AL73" s="17"/>
      <c r="AM73" s="17"/>
      <c r="AN73" s="17"/>
      <c r="AO73" s="17"/>
      <c r="AP73" s="17"/>
      <c r="AQ73" s="17"/>
      <c r="AR73" s="17"/>
      <c r="AS73" s="17"/>
      <c r="AT73" s="17"/>
      <c r="AU73" s="17"/>
      <c r="AV73" s="17"/>
      <c r="AW73" s="17"/>
      <c r="AX73" s="17"/>
      <c r="AY73" s="17"/>
      <c r="AZ73" s="17"/>
      <c r="BA73" s="17"/>
      <c r="BB73" s="17"/>
      <c r="BC73" s="17"/>
      <c r="BD73" s="17"/>
      <c r="BE73" s="17"/>
      <c r="BF73" s="17"/>
      <c r="BG73" s="17"/>
      <c r="BH73" s="17"/>
      <c r="BI73" s="17"/>
      <c r="BJ73" s="18"/>
      <c r="BK73" s="2"/>
      <c r="BL73" s="43"/>
      <c r="BM73" s="58"/>
      <c r="BN73" s="58"/>
      <c r="BO73" s="58"/>
      <c r="BP73" s="58"/>
      <c r="BQ73" s="58"/>
      <c r="BR73" s="58"/>
      <c r="BS73" s="58"/>
      <c r="BT73" s="58"/>
      <c r="BU73" s="58"/>
      <c r="BV73" s="58"/>
      <c r="BW73" s="58"/>
      <c r="BX73" s="58"/>
      <c r="BY73" s="58"/>
      <c r="BZ73" s="45"/>
    </row>
    <row r="74" spans="1:78" ht="13.5" customHeight="1" x14ac:dyDescent="0.15">
      <c r="A74" s="2"/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17"/>
      <c r="O74" s="17"/>
      <c r="P74" s="17"/>
      <c r="Q74" s="17"/>
      <c r="R74" s="17"/>
      <c r="S74" s="17"/>
      <c r="T74" s="17"/>
      <c r="U74" s="17"/>
      <c r="V74" s="17"/>
      <c r="W74" s="17"/>
      <c r="X74" s="17"/>
      <c r="Y74" s="17"/>
      <c r="Z74" s="17"/>
      <c r="AA74" s="17"/>
      <c r="AB74" s="17"/>
      <c r="AC74" s="17"/>
      <c r="AD74" s="17"/>
      <c r="AE74" s="17"/>
      <c r="AF74" s="17"/>
      <c r="AG74" s="17"/>
      <c r="AH74" s="17"/>
      <c r="AI74" s="17"/>
      <c r="AJ74" s="17"/>
      <c r="AK74" s="17"/>
      <c r="AL74" s="17"/>
      <c r="AM74" s="17"/>
      <c r="AN74" s="17"/>
      <c r="AO74" s="17"/>
      <c r="AP74" s="17"/>
      <c r="AQ74" s="17"/>
      <c r="AR74" s="17"/>
      <c r="AS74" s="17"/>
      <c r="AT74" s="17"/>
      <c r="AU74" s="17"/>
      <c r="AV74" s="17"/>
      <c r="AW74" s="17"/>
      <c r="AX74" s="17"/>
      <c r="AY74" s="17"/>
      <c r="AZ74" s="17"/>
      <c r="BA74" s="17"/>
      <c r="BB74" s="17"/>
      <c r="BC74" s="17"/>
      <c r="BD74" s="17"/>
      <c r="BE74" s="17"/>
      <c r="BF74" s="17"/>
      <c r="BG74" s="17"/>
      <c r="BH74" s="17"/>
      <c r="BI74" s="17"/>
      <c r="BJ74" s="18"/>
      <c r="BK74" s="2"/>
      <c r="BL74" s="43"/>
      <c r="BM74" s="58"/>
      <c r="BN74" s="58"/>
      <c r="BO74" s="58"/>
      <c r="BP74" s="58"/>
      <c r="BQ74" s="58"/>
      <c r="BR74" s="58"/>
      <c r="BS74" s="58"/>
      <c r="BT74" s="58"/>
      <c r="BU74" s="58"/>
      <c r="BV74" s="58"/>
      <c r="BW74" s="58"/>
      <c r="BX74" s="58"/>
      <c r="BY74" s="58"/>
      <c r="BZ74" s="45"/>
    </row>
    <row r="75" spans="1:78" ht="13.5" customHeight="1" x14ac:dyDescent="0.15">
      <c r="A75" s="2"/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7"/>
      <c r="W75" s="17"/>
      <c r="X75" s="17"/>
      <c r="Y75" s="17"/>
      <c r="Z75" s="17"/>
      <c r="AA75" s="17"/>
      <c r="AB75" s="17"/>
      <c r="AC75" s="17"/>
      <c r="AD75" s="17"/>
      <c r="AE75" s="17"/>
      <c r="AF75" s="17"/>
      <c r="AG75" s="17"/>
      <c r="AH75" s="17"/>
      <c r="AI75" s="17"/>
      <c r="AJ75" s="17"/>
      <c r="AK75" s="17"/>
      <c r="AL75" s="17"/>
      <c r="AM75" s="17"/>
      <c r="AN75" s="17"/>
      <c r="AO75" s="17"/>
      <c r="AP75" s="17"/>
      <c r="AQ75" s="17"/>
      <c r="AR75" s="17"/>
      <c r="AS75" s="17"/>
      <c r="AT75" s="17"/>
      <c r="AU75" s="17"/>
      <c r="AV75" s="17"/>
      <c r="AW75" s="17"/>
      <c r="AX75" s="17"/>
      <c r="AY75" s="17"/>
      <c r="AZ75" s="17"/>
      <c r="BA75" s="17"/>
      <c r="BB75" s="17"/>
      <c r="BC75" s="17"/>
      <c r="BD75" s="17"/>
      <c r="BE75" s="17"/>
      <c r="BF75" s="17"/>
      <c r="BG75" s="17"/>
      <c r="BH75" s="17"/>
      <c r="BI75" s="17"/>
      <c r="BJ75" s="18"/>
      <c r="BK75" s="2"/>
      <c r="BL75" s="43"/>
      <c r="BM75" s="58"/>
      <c r="BN75" s="58"/>
      <c r="BO75" s="58"/>
      <c r="BP75" s="58"/>
      <c r="BQ75" s="58"/>
      <c r="BR75" s="58"/>
      <c r="BS75" s="58"/>
      <c r="BT75" s="58"/>
      <c r="BU75" s="58"/>
      <c r="BV75" s="58"/>
      <c r="BW75" s="58"/>
      <c r="BX75" s="58"/>
      <c r="BY75" s="58"/>
      <c r="BZ75" s="45"/>
    </row>
    <row r="76" spans="1:78" ht="13.5" customHeight="1" x14ac:dyDescent="0.15">
      <c r="A76" s="2"/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7"/>
      <c r="Q76" s="17"/>
      <c r="R76" s="17"/>
      <c r="S76" s="17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8"/>
      <c r="BK76" s="2"/>
      <c r="BL76" s="43"/>
      <c r="BM76" s="58"/>
      <c r="BN76" s="58"/>
      <c r="BO76" s="58"/>
      <c r="BP76" s="58"/>
      <c r="BQ76" s="58"/>
      <c r="BR76" s="58"/>
      <c r="BS76" s="58"/>
      <c r="BT76" s="58"/>
      <c r="BU76" s="58"/>
      <c r="BV76" s="58"/>
      <c r="BW76" s="58"/>
      <c r="BX76" s="58"/>
      <c r="BY76" s="58"/>
      <c r="BZ76" s="45"/>
    </row>
    <row r="77" spans="1:78" ht="13.5" customHeight="1" x14ac:dyDescent="0.15">
      <c r="A77" s="2"/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7"/>
      <c r="Q77" s="17"/>
      <c r="R77" s="17"/>
      <c r="S77" s="17"/>
      <c r="T77" s="17"/>
      <c r="U77" s="17"/>
      <c r="V77" s="17"/>
      <c r="W77" s="17"/>
      <c r="X77" s="17"/>
      <c r="Y77" s="17"/>
      <c r="Z77" s="17"/>
      <c r="AA77" s="17"/>
      <c r="AB77" s="17"/>
      <c r="AC77" s="17"/>
      <c r="AD77" s="17"/>
      <c r="AE77" s="17"/>
      <c r="AF77" s="17"/>
      <c r="AG77" s="17"/>
      <c r="AH77" s="17"/>
      <c r="AI77" s="17"/>
      <c r="AJ77" s="17"/>
      <c r="AK77" s="17"/>
      <c r="AL77" s="17"/>
      <c r="AM77" s="17"/>
      <c r="AN77" s="17"/>
      <c r="AO77" s="17"/>
      <c r="AP77" s="17"/>
      <c r="AQ77" s="17"/>
      <c r="AR77" s="17"/>
      <c r="AS77" s="17"/>
      <c r="AT77" s="17"/>
      <c r="AU77" s="17"/>
      <c r="AV77" s="17"/>
      <c r="AW77" s="17"/>
      <c r="AX77" s="17"/>
      <c r="AY77" s="17"/>
      <c r="AZ77" s="17"/>
      <c r="BA77" s="17"/>
      <c r="BB77" s="17"/>
      <c r="BC77" s="17"/>
      <c r="BD77" s="17"/>
      <c r="BE77" s="17"/>
      <c r="BF77" s="17"/>
      <c r="BG77" s="17"/>
      <c r="BH77" s="17"/>
      <c r="BI77" s="17"/>
      <c r="BJ77" s="18"/>
      <c r="BK77" s="2"/>
      <c r="BL77" s="43"/>
      <c r="BM77" s="58"/>
      <c r="BN77" s="58"/>
      <c r="BO77" s="58"/>
      <c r="BP77" s="58"/>
      <c r="BQ77" s="58"/>
      <c r="BR77" s="58"/>
      <c r="BS77" s="58"/>
      <c r="BT77" s="58"/>
      <c r="BU77" s="58"/>
      <c r="BV77" s="58"/>
      <c r="BW77" s="58"/>
      <c r="BX77" s="58"/>
      <c r="BY77" s="58"/>
      <c r="BZ77" s="45"/>
    </row>
    <row r="78" spans="1:78" ht="13.5" customHeight="1" x14ac:dyDescent="0.15">
      <c r="A78" s="2"/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  <c r="BG78" s="17"/>
      <c r="BH78" s="17"/>
      <c r="BI78" s="17"/>
      <c r="BJ78" s="18"/>
      <c r="BK78" s="2"/>
      <c r="BL78" s="43"/>
      <c r="BM78" s="58"/>
      <c r="BN78" s="58"/>
      <c r="BO78" s="58"/>
      <c r="BP78" s="58"/>
      <c r="BQ78" s="58"/>
      <c r="BR78" s="58"/>
      <c r="BS78" s="58"/>
      <c r="BT78" s="58"/>
      <c r="BU78" s="58"/>
      <c r="BV78" s="58"/>
      <c r="BW78" s="58"/>
      <c r="BX78" s="58"/>
      <c r="BY78" s="58"/>
      <c r="BZ78" s="45"/>
    </row>
    <row r="79" spans="1:78" ht="13.5" customHeight="1" x14ac:dyDescent="0.15">
      <c r="A79" s="2"/>
      <c r="B79" s="16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17"/>
      <c r="BJ79" s="18"/>
      <c r="BK79" s="2"/>
      <c r="BL79" s="43"/>
      <c r="BM79" s="58"/>
      <c r="BN79" s="58"/>
      <c r="BO79" s="58"/>
      <c r="BP79" s="58"/>
      <c r="BQ79" s="58"/>
      <c r="BR79" s="58"/>
      <c r="BS79" s="58"/>
      <c r="BT79" s="58"/>
      <c r="BU79" s="58"/>
      <c r="BV79" s="58"/>
      <c r="BW79" s="58"/>
      <c r="BX79" s="58"/>
      <c r="BY79" s="58"/>
      <c r="BZ79" s="45"/>
    </row>
    <row r="80" spans="1:78" ht="13.5" customHeight="1" x14ac:dyDescent="0.15">
      <c r="A80" s="2"/>
      <c r="B80" s="16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17"/>
      <c r="BJ80" s="18"/>
      <c r="BK80" s="2"/>
      <c r="BL80" s="43"/>
      <c r="BM80" s="58"/>
      <c r="BN80" s="58"/>
      <c r="BO80" s="58"/>
      <c r="BP80" s="58"/>
      <c r="BQ80" s="58"/>
      <c r="BR80" s="58"/>
      <c r="BS80" s="58"/>
      <c r="BT80" s="58"/>
      <c r="BU80" s="58"/>
      <c r="BV80" s="58"/>
      <c r="BW80" s="58"/>
      <c r="BX80" s="58"/>
      <c r="BY80" s="58"/>
      <c r="BZ80" s="45"/>
    </row>
    <row r="81" spans="1:78" ht="13.5" customHeight="1" x14ac:dyDescent="0.15">
      <c r="A81" s="2"/>
      <c r="B81" s="16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17"/>
      <c r="V81" s="17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17"/>
      <c r="AP81" s="17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17"/>
      <c r="BJ81" s="18"/>
      <c r="BK81" s="2"/>
      <c r="BL81" s="43"/>
      <c r="BM81" s="58"/>
      <c r="BN81" s="58"/>
      <c r="BO81" s="58"/>
      <c r="BP81" s="58"/>
      <c r="BQ81" s="58"/>
      <c r="BR81" s="58"/>
      <c r="BS81" s="58"/>
      <c r="BT81" s="58"/>
      <c r="BU81" s="58"/>
      <c r="BV81" s="58"/>
      <c r="BW81" s="58"/>
      <c r="BX81" s="58"/>
      <c r="BY81" s="58"/>
      <c r="BZ81" s="45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46"/>
      <c r="BM82" s="47"/>
      <c r="BN82" s="47"/>
      <c r="BO82" s="47"/>
      <c r="BP82" s="47"/>
      <c r="BQ82" s="47"/>
      <c r="BR82" s="47"/>
      <c r="BS82" s="47"/>
      <c r="BT82" s="47"/>
      <c r="BU82" s="47"/>
      <c r="BV82" s="47"/>
      <c r="BW82" s="47"/>
      <c r="BX82" s="47"/>
      <c r="BY82" s="47"/>
      <c r="BZ82" s="48"/>
    </row>
    <row r="83" spans="1:78" x14ac:dyDescent="0.15">
      <c r="C83" s="2" t="s">
        <v>30</v>
      </c>
    </row>
    <row r="84" spans="1:78" x14ac:dyDescent="0.15">
      <c r="C84" s="2"/>
    </row>
    <row r="85" spans="1:78" hidden="1" x14ac:dyDescent="0.15">
      <c r="B85" s="26" t="s">
        <v>31</v>
      </c>
      <c r="C85" s="26"/>
      <c r="D85" s="26"/>
      <c r="E85" s="26" t="s">
        <v>32</v>
      </c>
      <c r="F85" s="26" t="s">
        <v>33</v>
      </c>
      <c r="G85" s="26" t="s">
        <v>34</v>
      </c>
      <c r="H85" s="26" t="s">
        <v>35</v>
      </c>
      <c r="I85" s="26" t="s">
        <v>36</v>
      </c>
      <c r="J85" s="26" t="s">
        <v>37</v>
      </c>
      <c r="K85" s="26" t="s">
        <v>38</v>
      </c>
      <c r="L85" s="26" t="s">
        <v>39</v>
      </c>
      <c r="M85" s="26" t="s">
        <v>40</v>
      </c>
      <c r="N85" s="26" t="s">
        <v>41</v>
      </c>
      <c r="O85" s="26" t="s">
        <v>42</v>
      </c>
    </row>
    <row r="86" spans="1:78" hidden="1" x14ac:dyDescent="0.15">
      <c r="B86" s="26"/>
      <c r="C86" s="26"/>
      <c r="D86" s="26"/>
      <c r="E86" s="26" t="str">
        <f>データ!AI6</f>
        <v/>
      </c>
      <c r="F86" s="26" t="s">
        <v>43</v>
      </c>
      <c r="G86" s="26" t="s">
        <v>43</v>
      </c>
      <c r="H86" s="26" t="str">
        <f>データ!BP6</f>
        <v>【307.23】</v>
      </c>
      <c r="I86" s="26" t="str">
        <f>データ!CA6</f>
        <v>【59.98】</v>
      </c>
      <c r="J86" s="26" t="str">
        <f>データ!CL6</f>
        <v>【272.98】</v>
      </c>
      <c r="K86" s="26" t="str">
        <f>データ!CW6</f>
        <v>【58.71】</v>
      </c>
      <c r="L86" s="26" t="str">
        <f>データ!DH6</f>
        <v>【79.51】</v>
      </c>
      <c r="M86" s="26" t="s">
        <v>44</v>
      </c>
      <c r="N86" s="26" t="s">
        <v>44</v>
      </c>
      <c r="O86" s="26" t="str">
        <f>データ!EO6</f>
        <v>【-】</v>
      </c>
    </row>
  </sheetData>
  <sheetProtection algorithmName="SHA-512" hashValue="g1bzZFbDdCEVedNmAMtOnnIYbDSuUByAhKATh/3i0f+d2z5pAOOzyCH3/qWUdmpJ3buvoo/yDqS+Atx8SF0dCQ==" saltValue="OawmCJp3rXnydEppX1PG0Q==" spinCount="100000" sheet="1" objects="1" scenarios="1" formatCells="0" formatColumns="0" formatRows="0"/>
  <mergeCells count="46">
    <mergeCell ref="B2:BZ4"/>
    <mergeCell ref="B6:AC6"/>
    <mergeCell ref="B7:H7"/>
    <mergeCell ref="I7:O7"/>
    <mergeCell ref="P7:V7"/>
    <mergeCell ref="W7:AC7"/>
    <mergeCell ref="AD7:AJ7"/>
    <mergeCell ref="AL7:AS7"/>
    <mergeCell ref="AT7:BA7"/>
    <mergeCell ref="BB7:BI7"/>
    <mergeCell ref="AT8:BA8"/>
    <mergeCell ref="BB8:BI8"/>
    <mergeCell ref="BL8:BM8"/>
    <mergeCell ref="B9:H9"/>
    <mergeCell ref="I9:O9"/>
    <mergeCell ref="P9:V9"/>
    <mergeCell ref="W9:AC9"/>
    <mergeCell ref="AD9:AJ9"/>
    <mergeCell ref="AL9:AS9"/>
    <mergeCell ref="AT9:BA9"/>
    <mergeCell ref="B8:H8"/>
    <mergeCell ref="I8:O8"/>
    <mergeCell ref="P8:V8"/>
    <mergeCell ref="W8:AC8"/>
    <mergeCell ref="AD8:AJ8"/>
    <mergeCell ref="AL8:AS8"/>
    <mergeCell ref="BB9:BI9"/>
    <mergeCell ref="BL9:BM9"/>
    <mergeCell ref="B10:H10"/>
    <mergeCell ref="I10:O10"/>
    <mergeCell ref="P10:V10"/>
    <mergeCell ref="W10:AC10"/>
    <mergeCell ref="AD10:AJ10"/>
    <mergeCell ref="AL10:AS10"/>
    <mergeCell ref="AT10:BA10"/>
    <mergeCell ref="BB10:BI10"/>
    <mergeCell ref="BL47:BZ63"/>
    <mergeCell ref="B60:BJ61"/>
    <mergeCell ref="BL64:BZ65"/>
    <mergeCell ref="BL66:BZ82"/>
    <mergeCell ref="BL10:BM10"/>
    <mergeCell ref="BL11:BZ13"/>
    <mergeCell ref="B14:BJ15"/>
    <mergeCell ref="BL14:BZ15"/>
    <mergeCell ref="BL16:BZ44"/>
    <mergeCell ref="BL45:BZ46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8" scale="74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O13"/>
  <sheetViews>
    <sheetView showGridLines="0" workbookViewId="0"/>
  </sheetViews>
  <sheetFormatPr defaultRowHeight="13.5" x14ac:dyDescent="0.15"/>
  <cols>
    <col min="2" max="144" width="11.875" customWidth="1"/>
  </cols>
  <sheetData>
    <row r="1" spans="1:145" x14ac:dyDescent="0.15">
      <c r="A1" t="s">
        <v>45</v>
      </c>
      <c r="Y1" s="27">
        <v>1</v>
      </c>
      <c r="Z1" s="27">
        <v>1</v>
      </c>
      <c r="AA1" s="27">
        <v>1</v>
      </c>
      <c r="AB1" s="27">
        <v>1</v>
      </c>
      <c r="AC1" s="27">
        <v>1</v>
      </c>
      <c r="AD1" s="27">
        <v>1</v>
      </c>
      <c r="AE1" s="27">
        <v>1</v>
      </c>
      <c r="AF1" s="27">
        <v>1</v>
      </c>
      <c r="AG1" s="27">
        <v>1</v>
      </c>
      <c r="AH1" s="27">
        <v>1</v>
      </c>
      <c r="AI1" s="27"/>
      <c r="AJ1" s="27">
        <v>1</v>
      </c>
      <c r="AK1" s="27">
        <v>1</v>
      </c>
      <c r="AL1" s="27">
        <v>1</v>
      </c>
      <c r="AM1" s="27">
        <v>1</v>
      </c>
      <c r="AN1" s="27">
        <v>1</v>
      </c>
      <c r="AO1" s="27">
        <v>1</v>
      </c>
      <c r="AP1" s="27">
        <v>1</v>
      </c>
      <c r="AQ1" s="27">
        <v>1</v>
      </c>
      <c r="AR1" s="27">
        <v>1</v>
      </c>
      <c r="AS1" s="27">
        <v>1</v>
      </c>
      <c r="AT1" s="27"/>
      <c r="AU1" s="27">
        <v>1</v>
      </c>
      <c r="AV1" s="27">
        <v>1</v>
      </c>
      <c r="AW1" s="27">
        <v>1</v>
      </c>
      <c r="AX1" s="27">
        <v>1</v>
      </c>
      <c r="AY1" s="27">
        <v>1</v>
      </c>
      <c r="AZ1" s="27">
        <v>1</v>
      </c>
      <c r="BA1" s="27">
        <v>1</v>
      </c>
      <c r="BB1" s="27">
        <v>1</v>
      </c>
      <c r="BC1" s="27">
        <v>1</v>
      </c>
      <c r="BD1" s="27">
        <v>1</v>
      </c>
      <c r="BE1" s="27"/>
      <c r="BF1" s="27">
        <v>1</v>
      </c>
      <c r="BG1" s="27">
        <v>1</v>
      </c>
      <c r="BH1" s="27">
        <v>1</v>
      </c>
      <c r="BI1" s="27">
        <v>1</v>
      </c>
      <c r="BJ1" s="27">
        <v>1</v>
      </c>
      <c r="BK1" s="27">
        <v>1</v>
      </c>
      <c r="BL1" s="27">
        <v>1</v>
      </c>
      <c r="BM1" s="27">
        <v>1</v>
      </c>
      <c r="BN1" s="27">
        <v>1</v>
      </c>
      <c r="BO1" s="27">
        <v>1</v>
      </c>
      <c r="BP1" s="27"/>
      <c r="BQ1" s="27">
        <v>1</v>
      </c>
      <c r="BR1" s="27">
        <v>1</v>
      </c>
      <c r="BS1" s="27">
        <v>1</v>
      </c>
      <c r="BT1" s="27">
        <v>1</v>
      </c>
      <c r="BU1" s="27">
        <v>1</v>
      </c>
      <c r="BV1" s="27">
        <v>1</v>
      </c>
      <c r="BW1" s="27">
        <v>1</v>
      </c>
      <c r="BX1" s="27">
        <v>1</v>
      </c>
      <c r="BY1" s="27">
        <v>1</v>
      </c>
      <c r="BZ1" s="27">
        <v>1</v>
      </c>
      <c r="CA1" s="27"/>
      <c r="CB1" s="27">
        <v>1</v>
      </c>
      <c r="CC1" s="27">
        <v>1</v>
      </c>
      <c r="CD1" s="27">
        <v>1</v>
      </c>
      <c r="CE1" s="27">
        <v>1</v>
      </c>
      <c r="CF1" s="27">
        <v>1</v>
      </c>
      <c r="CG1" s="27">
        <v>1</v>
      </c>
      <c r="CH1" s="27">
        <v>1</v>
      </c>
      <c r="CI1" s="27">
        <v>1</v>
      </c>
      <c r="CJ1" s="27">
        <v>1</v>
      </c>
      <c r="CK1" s="27">
        <v>1</v>
      </c>
      <c r="CL1" s="27"/>
      <c r="CM1" s="27">
        <v>1</v>
      </c>
      <c r="CN1" s="27">
        <v>1</v>
      </c>
      <c r="CO1" s="27">
        <v>1</v>
      </c>
      <c r="CP1" s="27">
        <v>1</v>
      </c>
      <c r="CQ1" s="27">
        <v>1</v>
      </c>
      <c r="CR1" s="27">
        <v>1</v>
      </c>
      <c r="CS1" s="27">
        <v>1</v>
      </c>
      <c r="CT1" s="27">
        <v>1</v>
      </c>
      <c r="CU1" s="27">
        <v>1</v>
      </c>
      <c r="CV1" s="27">
        <v>1</v>
      </c>
      <c r="CW1" s="27"/>
      <c r="CX1" s="27">
        <v>1</v>
      </c>
      <c r="CY1" s="27">
        <v>1</v>
      </c>
      <c r="CZ1" s="27">
        <v>1</v>
      </c>
      <c r="DA1" s="27">
        <v>1</v>
      </c>
      <c r="DB1" s="27">
        <v>1</v>
      </c>
      <c r="DC1" s="27">
        <v>1</v>
      </c>
      <c r="DD1" s="27">
        <v>1</v>
      </c>
      <c r="DE1" s="27">
        <v>1</v>
      </c>
      <c r="DF1" s="27">
        <v>1</v>
      </c>
      <c r="DG1" s="27">
        <v>1</v>
      </c>
      <c r="DH1" s="27"/>
      <c r="DI1" s="27">
        <v>1</v>
      </c>
      <c r="DJ1" s="27">
        <v>1</v>
      </c>
      <c r="DK1" s="27">
        <v>1</v>
      </c>
      <c r="DL1" s="27">
        <v>1</v>
      </c>
      <c r="DM1" s="27">
        <v>1</v>
      </c>
      <c r="DN1" s="27">
        <v>1</v>
      </c>
      <c r="DO1" s="27">
        <v>1</v>
      </c>
      <c r="DP1" s="27">
        <v>1</v>
      </c>
      <c r="DQ1" s="27">
        <v>1</v>
      </c>
      <c r="DR1" s="27">
        <v>1</v>
      </c>
      <c r="DS1" s="27"/>
      <c r="DT1" s="27">
        <v>1</v>
      </c>
      <c r="DU1" s="27">
        <v>1</v>
      </c>
      <c r="DV1" s="27">
        <v>1</v>
      </c>
      <c r="DW1" s="27">
        <v>1</v>
      </c>
      <c r="DX1" s="27">
        <v>1</v>
      </c>
      <c r="DY1" s="27">
        <v>1</v>
      </c>
      <c r="DZ1" s="27">
        <v>1</v>
      </c>
      <c r="EA1" s="27">
        <v>1</v>
      </c>
      <c r="EB1" s="27">
        <v>1</v>
      </c>
      <c r="EC1" s="27">
        <v>1</v>
      </c>
      <c r="ED1" s="27"/>
      <c r="EE1" s="27">
        <v>1</v>
      </c>
      <c r="EF1" s="27">
        <v>1</v>
      </c>
      <c r="EG1" s="27">
        <v>1</v>
      </c>
      <c r="EH1" s="27">
        <v>1</v>
      </c>
      <c r="EI1" s="27">
        <v>1</v>
      </c>
      <c r="EJ1" s="27">
        <v>1</v>
      </c>
      <c r="EK1" s="27">
        <v>1</v>
      </c>
      <c r="EL1" s="27">
        <v>1</v>
      </c>
      <c r="EM1" s="27">
        <v>1</v>
      </c>
      <c r="EN1" s="27">
        <v>1</v>
      </c>
      <c r="EO1" s="27"/>
    </row>
    <row r="2" spans="1:145" x14ac:dyDescent="0.15">
      <c r="A2" s="28" t="s">
        <v>46</v>
      </c>
      <c r="B2" s="28">
        <f>COLUMN()-1</f>
        <v>1</v>
      </c>
      <c r="C2" s="28">
        <f t="shared" ref="C2:BS2" si="0">COLUMN()-1</f>
        <v>2</v>
      </c>
      <c r="D2" s="28">
        <f t="shared" si="0"/>
        <v>3</v>
      </c>
      <c r="E2" s="28">
        <f t="shared" si="0"/>
        <v>4</v>
      </c>
      <c r="F2" s="28">
        <f t="shared" si="0"/>
        <v>5</v>
      </c>
      <c r="G2" s="28">
        <f t="shared" si="0"/>
        <v>6</v>
      </c>
      <c r="H2" s="28">
        <f t="shared" si="0"/>
        <v>7</v>
      </c>
      <c r="I2" s="28">
        <f t="shared" si="0"/>
        <v>8</v>
      </c>
      <c r="J2" s="28">
        <f t="shared" si="0"/>
        <v>9</v>
      </c>
      <c r="K2" s="28">
        <f t="shared" si="0"/>
        <v>10</v>
      </c>
      <c r="L2" s="28">
        <f t="shared" si="0"/>
        <v>11</v>
      </c>
      <c r="M2" s="28">
        <f t="shared" si="0"/>
        <v>12</v>
      </c>
      <c r="N2" s="28">
        <f t="shared" si="0"/>
        <v>13</v>
      </c>
      <c r="O2" s="28">
        <f t="shared" si="0"/>
        <v>14</v>
      </c>
      <c r="P2" s="28">
        <f t="shared" si="0"/>
        <v>15</v>
      </c>
      <c r="Q2" s="28">
        <f t="shared" si="0"/>
        <v>16</v>
      </c>
      <c r="R2" s="28">
        <f t="shared" si="0"/>
        <v>17</v>
      </c>
      <c r="S2" s="28">
        <f t="shared" si="0"/>
        <v>18</v>
      </c>
      <c r="T2" s="28">
        <f t="shared" si="0"/>
        <v>19</v>
      </c>
      <c r="U2" s="28">
        <f t="shared" si="0"/>
        <v>20</v>
      </c>
      <c r="V2" s="28">
        <f t="shared" si="0"/>
        <v>21</v>
      </c>
      <c r="W2" s="28">
        <f t="shared" si="0"/>
        <v>22</v>
      </c>
      <c r="X2" s="28">
        <f t="shared" si="0"/>
        <v>23</v>
      </c>
      <c r="Y2" s="28">
        <f t="shared" si="0"/>
        <v>24</v>
      </c>
      <c r="Z2" s="28">
        <f t="shared" si="0"/>
        <v>25</v>
      </c>
      <c r="AA2" s="28">
        <f t="shared" si="0"/>
        <v>26</v>
      </c>
      <c r="AB2" s="28">
        <f t="shared" si="0"/>
        <v>27</v>
      </c>
      <c r="AC2" s="28">
        <f t="shared" si="0"/>
        <v>28</v>
      </c>
      <c r="AD2" s="28">
        <f t="shared" si="0"/>
        <v>29</v>
      </c>
      <c r="AE2" s="28">
        <f t="shared" si="0"/>
        <v>30</v>
      </c>
      <c r="AF2" s="28">
        <f t="shared" si="0"/>
        <v>31</v>
      </c>
      <c r="AG2" s="28">
        <f t="shared" si="0"/>
        <v>32</v>
      </c>
      <c r="AH2" s="28">
        <f t="shared" si="0"/>
        <v>33</v>
      </c>
      <c r="AI2" s="28">
        <f t="shared" si="0"/>
        <v>34</v>
      </c>
      <c r="AJ2" s="28">
        <f t="shared" si="0"/>
        <v>35</v>
      </c>
      <c r="AK2" s="28">
        <f t="shared" si="0"/>
        <v>36</v>
      </c>
      <c r="AL2" s="28">
        <f t="shared" si="0"/>
        <v>37</v>
      </c>
      <c r="AM2" s="28">
        <f t="shared" si="0"/>
        <v>38</v>
      </c>
      <c r="AN2" s="28">
        <f t="shared" si="0"/>
        <v>39</v>
      </c>
      <c r="AO2" s="28">
        <f t="shared" si="0"/>
        <v>40</v>
      </c>
      <c r="AP2" s="28">
        <f t="shared" si="0"/>
        <v>41</v>
      </c>
      <c r="AQ2" s="28">
        <f t="shared" si="0"/>
        <v>42</v>
      </c>
      <c r="AR2" s="28">
        <f t="shared" si="0"/>
        <v>43</v>
      </c>
      <c r="AS2" s="28">
        <f t="shared" si="0"/>
        <v>44</v>
      </c>
      <c r="AT2" s="28">
        <f t="shared" si="0"/>
        <v>45</v>
      </c>
      <c r="AU2" s="28">
        <f t="shared" si="0"/>
        <v>46</v>
      </c>
      <c r="AV2" s="28">
        <f t="shared" si="0"/>
        <v>47</v>
      </c>
      <c r="AW2" s="28">
        <f t="shared" si="0"/>
        <v>48</v>
      </c>
      <c r="AX2" s="28">
        <f t="shared" si="0"/>
        <v>49</v>
      </c>
      <c r="AY2" s="28">
        <f t="shared" si="0"/>
        <v>50</v>
      </c>
      <c r="AZ2" s="28">
        <f t="shared" si="0"/>
        <v>51</v>
      </c>
      <c r="BA2" s="28">
        <f t="shared" si="0"/>
        <v>52</v>
      </c>
      <c r="BB2" s="28">
        <f t="shared" si="0"/>
        <v>53</v>
      </c>
      <c r="BC2" s="28">
        <f t="shared" si="0"/>
        <v>54</v>
      </c>
      <c r="BD2" s="28">
        <f t="shared" si="0"/>
        <v>55</v>
      </c>
      <c r="BE2" s="28">
        <f t="shared" si="0"/>
        <v>56</v>
      </c>
      <c r="BF2" s="28">
        <f t="shared" si="0"/>
        <v>57</v>
      </c>
      <c r="BG2" s="28">
        <f t="shared" si="0"/>
        <v>58</v>
      </c>
      <c r="BH2" s="28">
        <f t="shared" si="0"/>
        <v>59</v>
      </c>
      <c r="BI2" s="28">
        <f t="shared" si="0"/>
        <v>60</v>
      </c>
      <c r="BJ2" s="28">
        <f t="shared" si="0"/>
        <v>61</v>
      </c>
      <c r="BK2" s="28">
        <f t="shared" si="0"/>
        <v>62</v>
      </c>
      <c r="BL2" s="28">
        <f t="shared" si="0"/>
        <v>63</v>
      </c>
      <c r="BM2" s="28">
        <f t="shared" si="0"/>
        <v>64</v>
      </c>
      <c r="BN2" s="28">
        <f t="shared" si="0"/>
        <v>65</v>
      </c>
      <c r="BO2" s="28">
        <f t="shared" si="0"/>
        <v>66</v>
      </c>
      <c r="BP2" s="28">
        <f t="shared" si="0"/>
        <v>67</v>
      </c>
      <c r="BQ2" s="28">
        <f t="shared" si="0"/>
        <v>68</v>
      </c>
      <c r="BR2" s="28">
        <f t="shared" si="0"/>
        <v>69</v>
      </c>
      <c r="BS2" s="28">
        <f t="shared" si="0"/>
        <v>70</v>
      </c>
      <c r="BT2" s="28">
        <f t="shared" ref="BT2:EE2" si="1">COLUMN()-1</f>
        <v>71</v>
      </c>
      <c r="BU2" s="28">
        <f t="shared" si="1"/>
        <v>72</v>
      </c>
      <c r="BV2" s="28">
        <f t="shared" si="1"/>
        <v>73</v>
      </c>
      <c r="BW2" s="28">
        <f t="shared" si="1"/>
        <v>74</v>
      </c>
      <c r="BX2" s="28">
        <f t="shared" si="1"/>
        <v>75</v>
      </c>
      <c r="BY2" s="28">
        <f t="shared" si="1"/>
        <v>76</v>
      </c>
      <c r="BZ2" s="28">
        <f t="shared" si="1"/>
        <v>77</v>
      </c>
      <c r="CA2" s="28">
        <f t="shared" si="1"/>
        <v>78</v>
      </c>
      <c r="CB2" s="28">
        <f t="shared" si="1"/>
        <v>79</v>
      </c>
      <c r="CC2" s="28">
        <f t="shared" si="1"/>
        <v>80</v>
      </c>
      <c r="CD2" s="28">
        <f t="shared" si="1"/>
        <v>81</v>
      </c>
      <c r="CE2" s="28">
        <f t="shared" si="1"/>
        <v>82</v>
      </c>
      <c r="CF2" s="28">
        <f t="shared" si="1"/>
        <v>83</v>
      </c>
      <c r="CG2" s="28">
        <f t="shared" si="1"/>
        <v>84</v>
      </c>
      <c r="CH2" s="28">
        <f t="shared" si="1"/>
        <v>85</v>
      </c>
      <c r="CI2" s="28">
        <f t="shared" si="1"/>
        <v>86</v>
      </c>
      <c r="CJ2" s="28">
        <f t="shared" si="1"/>
        <v>87</v>
      </c>
      <c r="CK2" s="28">
        <f t="shared" si="1"/>
        <v>88</v>
      </c>
      <c r="CL2" s="28">
        <f t="shared" si="1"/>
        <v>89</v>
      </c>
      <c r="CM2" s="28">
        <f t="shared" si="1"/>
        <v>90</v>
      </c>
      <c r="CN2" s="28">
        <f t="shared" si="1"/>
        <v>91</v>
      </c>
      <c r="CO2" s="28">
        <f t="shared" si="1"/>
        <v>92</v>
      </c>
      <c r="CP2" s="28">
        <f t="shared" si="1"/>
        <v>93</v>
      </c>
      <c r="CQ2" s="28">
        <f t="shared" si="1"/>
        <v>94</v>
      </c>
      <c r="CR2" s="28">
        <f t="shared" si="1"/>
        <v>95</v>
      </c>
      <c r="CS2" s="28">
        <f t="shared" si="1"/>
        <v>96</v>
      </c>
      <c r="CT2" s="28">
        <f t="shared" si="1"/>
        <v>97</v>
      </c>
      <c r="CU2" s="28">
        <f t="shared" si="1"/>
        <v>98</v>
      </c>
      <c r="CV2" s="28">
        <f t="shared" si="1"/>
        <v>99</v>
      </c>
      <c r="CW2" s="28">
        <f t="shared" si="1"/>
        <v>100</v>
      </c>
      <c r="CX2" s="28">
        <f t="shared" si="1"/>
        <v>101</v>
      </c>
      <c r="CY2" s="28">
        <f t="shared" si="1"/>
        <v>102</v>
      </c>
      <c r="CZ2" s="28">
        <f t="shared" si="1"/>
        <v>103</v>
      </c>
      <c r="DA2" s="28">
        <f t="shared" si="1"/>
        <v>104</v>
      </c>
      <c r="DB2" s="28">
        <f t="shared" si="1"/>
        <v>105</v>
      </c>
      <c r="DC2" s="28">
        <f t="shared" si="1"/>
        <v>106</v>
      </c>
      <c r="DD2" s="28">
        <f t="shared" si="1"/>
        <v>107</v>
      </c>
      <c r="DE2" s="28">
        <f t="shared" si="1"/>
        <v>108</v>
      </c>
      <c r="DF2" s="28">
        <f t="shared" si="1"/>
        <v>109</v>
      </c>
      <c r="DG2" s="28">
        <f t="shared" si="1"/>
        <v>110</v>
      </c>
      <c r="DH2" s="28">
        <f t="shared" si="1"/>
        <v>111</v>
      </c>
      <c r="DI2" s="28">
        <f t="shared" si="1"/>
        <v>112</v>
      </c>
      <c r="DJ2" s="28">
        <f t="shared" si="1"/>
        <v>113</v>
      </c>
      <c r="DK2" s="28">
        <f t="shared" si="1"/>
        <v>114</v>
      </c>
      <c r="DL2" s="28">
        <f t="shared" si="1"/>
        <v>115</v>
      </c>
      <c r="DM2" s="28">
        <f t="shared" si="1"/>
        <v>116</v>
      </c>
      <c r="DN2" s="28">
        <f t="shared" si="1"/>
        <v>117</v>
      </c>
      <c r="DO2" s="28">
        <f t="shared" si="1"/>
        <v>118</v>
      </c>
      <c r="DP2" s="28">
        <f t="shared" si="1"/>
        <v>119</v>
      </c>
      <c r="DQ2" s="28">
        <f t="shared" si="1"/>
        <v>120</v>
      </c>
      <c r="DR2" s="28">
        <f t="shared" si="1"/>
        <v>121</v>
      </c>
      <c r="DS2" s="28">
        <f t="shared" si="1"/>
        <v>122</v>
      </c>
      <c r="DT2" s="28">
        <f t="shared" si="1"/>
        <v>123</v>
      </c>
      <c r="DU2" s="28">
        <f t="shared" si="1"/>
        <v>124</v>
      </c>
      <c r="DV2" s="28">
        <f t="shared" si="1"/>
        <v>125</v>
      </c>
      <c r="DW2" s="28">
        <f t="shared" si="1"/>
        <v>126</v>
      </c>
      <c r="DX2" s="28">
        <f t="shared" si="1"/>
        <v>127</v>
      </c>
      <c r="DY2" s="28">
        <f t="shared" si="1"/>
        <v>128</v>
      </c>
      <c r="DZ2" s="28">
        <f t="shared" si="1"/>
        <v>129</v>
      </c>
      <c r="EA2" s="28">
        <f t="shared" si="1"/>
        <v>130</v>
      </c>
      <c r="EB2" s="28">
        <f t="shared" si="1"/>
        <v>131</v>
      </c>
      <c r="EC2" s="28">
        <f t="shared" si="1"/>
        <v>132</v>
      </c>
      <c r="ED2" s="28">
        <f t="shared" si="1"/>
        <v>133</v>
      </c>
      <c r="EE2" s="28">
        <f t="shared" si="1"/>
        <v>134</v>
      </c>
      <c r="EF2" s="28">
        <f t="shared" ref="EF2:EO2" si="2">COLUMN()-1</f>
        <v>135</v>
      </c>
      <c r="EG2" s="28">
        <f t="shared" si="2"/>
        <v>136</v>
      </c>
      <c r="EH2" s="28">
        <f t="shared" si="2"/>
        <v>137</v>
      </c>
      <c r="EI2" s="28">
        <f t="shared" si="2"/>
        <v>138</v>
      </c>
      <c r="EJ2" s="28">
        <f t="shared" si="2"/>
        <v>139</v>
      </c>
      <c r="EK2" s="28">
        <f t="shared" si="2"/>
        <v>140</v>
      </c>
      <c r="EL2" s="28">
        <f t="shared" si="2"/>
        <v>141</v>
      </c>
      <c r="EM2" s="28">
        <f t="shared" si="2"/>
        <v>142</v>
      </c>
      <c r="EN2" s="28">
        <f t="shared" si="2"/>
        <v>143</v>
      </c>
      <c r="EO2" s="28">
        <f t="shared" si="2"/>
        <v>144</v>
      </c>
    </row>
    <row r="3" spans="1:145" x14ac:dyDescent="0.15">
      <c r="A3" s="28" t="s">
        <v>47</v>
      </c>
      <c r="B3" s="29" t="s">
        <v>48</v>
      </c>
      <c r="C3" s="29" t="s">
        <v>49</v>
      </c>
      <c r="D3" s="29" t="s">
        <v>50</v>
      </c>
      <c r="E3" s="29" t="s">
        <v>51</v>
      </c>
      <c r="F3" s="29" t="s">
        <v>52</v>
      </c>
      <c r="G3" s="29" t="s">
        <v>53</v>
      </c>
      <c r="H3" s="78" t="s">
        <v>54</v>
      </c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80"/>
      <c r="Y3" s="84" t="s">
        <v>55</v>
      </c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77"/>
      <c r="AN3" s="77"/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  <c r="BM3" s="77"/>
      <c r="BN3" s="77"/>
      <c r="BO3" s="77"/>
      <c r="BP3" s="77"/>
      <c r="BQ3" s="77"/>
      <c r="BR3" s="77"/>
      <c r="BS3" s="77"/>
      <c r="BT3" s="77"/>
      <c r="BU3" s="77"/>
      <c r="BV3" s="77"/>
      <c r="BW3" s="77"/>
      <c r="BX3" s="77"/>
      <c r="BY3" s="77"/>
      <c r="BZ3" s="77"/>
      <c r="CA3" s="77"/>
      <c r="CB3" s="77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77"/>
      <c r="CN3" s="77"/>
      <c r="CO3" s="77"/>
      <c r="CP3" s="77"/>
      <c r="CQ3" s="77"/>
      <c r="CR3" s="77"/>
      <c r="CS3" s="77"/>
      <c r="CT3" s="77"/>
      <c r="CU3" s="77"/>
      <c r="CV3" s="77"/>
      <c r="CW3" s="77"/>
      <c r="CX3" s="77"/>
      <c r="CY3" s="77"/>
      <c r="CZ3" s="77"/>
      <c r="DA3" s="77"/>
      <c r="DB3" s="77"/>
      <c r="DC3" s="77"/>
      <c r="DD3" s="77"/>
      <c r="DE3" s="77"/>
      <c r="DF3" s="77"/>
      <c r="DG3" s="77"/>
      <c r="DH3" s="77"/>
      <c r="DI3" s="77" t="s">
        <v>56</v>
      </c>
      <c r="DJ3" s="77"/>
      <c r="DK3" s="77"/>
      <c r="DL3" s="77"/>
      <c r="DM3" s="77"/>
      <c r="DN3" s="77"/>
      <c r="DO3" s="77"/>
      <c r="DP3" s="77"/>
      <c r="DQ3" s="77"/>
      <c r="DR3" s="77"/>
      <c r="DS3" s="77"/>
      <c r="DT3" s="77"/>
      <c r="DU3" s="77"/>
      <c r="DV3" s="77"/>
      <c r="DW3" s="77"/>
      <c r="DX3" s="77"/>
      <c r="DY3" s="77"/>
      <c r="DZ3" s="77"/>
      <c r="EA3" s="77"/>
      <c r="EB3" s="77"/>
      <c r="EC3" s="77"/>
      <c r="ED3" s="77"/>
      <c r="EE3" s="77"/>
      <c r="EF3" s="77"/>
      <c r="EG3" s="77"/>
      <c r="EH3" s="77"/>
      <c r="EI3" s="77"/>
      <c r="EJ3" s="77"/>
      <c r="EK3" s="77"/>
      <c r="EL3" s="77"/>
      <c r="EM3" s="77"/>
      <c r="EN3" s="77"/>
      <c r="EO3" s="77"/>
    </row>
    <row r="4" spans="1:145" x14ac:dyDescent="0.15">
      <c r="A4" s="28" t="s">
        <v>57</v>
      </c>
      <c r="B4" s="30"/>
      <c r="C4" s="30"/>
      <c r="D4" s="30"/>
      <c r="E4" s="30"/>
      <c r="F4" s="30"/>
      <c r="G4" s="30"/>
      <c r="H4" s="81"/>
      <c r="I4" s="82"/>
      <c r="J4" s="82"/>
      <c r="K4" s="82"/>
      <c r="L4" s="82"/>
      <c r="M4" s="82"/>
      <c r="N4" s="82"/>
      <c r="O4" s="82"/>
      <c r="P4" s="82"/>
      <c r="Q4" s="82"/>
      <c r="R4" s="82"/>
      <c r="S4" s="82"/>
      <c r="T4" s="82"/>
      <c r="U4" s="82"/>
      <c r="V4" s="82"/>
      <c r="W4" s="82"/>
      <c r="X4" s="83"/>
      <c r="Y4" s="77" t="s">
        <v>58</v>
      </c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 t="s">
        <v>59</v>
      </c>
      <c r="AK4" s="77"/>
      <c r="AL4" s="77"/>
      <c r="AM4" s="77"/>
      <c r="AN4" s="77"/>
      <c r="AO4" s="77"/>
      <c r="AP4" s="77"/>
      <c r="AQ4" s="77"/>
      <c r="AR4" s="77"/>
      <c r="AS4" s="77"/>
      <c r="AT4" s="77"/>
      <c r="AU4" s="77" t="s">
        <v>60</v>
      </c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 t="s">
        <v>61</v>
      </c>
      <c r="BG4" s="77"/>
      <c r="BH4" s="77"/>
      <c r="BI4" s="77"/>
      <c r="BJ4" s="77"/>
      <c r="BK4" s="77"/>
      <c r="BL4" s="77"/>
      <c r="BM4" s="77"/>
      <c r="BN4" s="77"/>
      <c r="BO4" s="77"/>
      <c r="BP4" s="77"/>
      <c r="BQ4" s="77" t="s">
        <v>62</v>
      </c>
      <c r="BR4" s="77"/>
      <c r="BS4" s="77"/>
      <c r="BT4" s="77"/>
      <c r="BU4" s="77"/>
      <c r="BV4" s="77"/>
      <c r="BW4" s="77"/>
      <c r="BX4" s="77"/>
      <c r="BY4" s="77"/>
      <c r="BZ4" s="77"/>
      <c r="CA4" s="77"/>
      <c r="CB4" s="77" t="s">
        <v>63</v>
      </c>
      <c r="CC4" s="77"/>
      <c r="CD4" s="77"/>
      <c r="CE4" s="77"/>
      <c r="CF4" s="77"/>
      <c r="CG4" s="77"/>
      <c r="CH4" s="77"/>
      <c r="CI4" s="77"/>
      <c r="CJ4" s="77"/>
      <c r="CK4" s="77"/>
      <c r="CL4" s="77"/>
      <c r="CM4" s="77" t="s">
        <v>64</v>
      </c>
      <c r="CN4" s="77"/>
      <c r="CO4" s="77"/>
      <c r="CP4" s="77"/>
      <c r="CQ4" s="77"/>
      <c r="CR4" s="77"/>
      <c r="CS4" s="77"/>
      <c r="CT4" s="77"/>
      <c r="CU4" s="77"/>
      <c r="CV4" s="77"/>
      <c r="CW4" s="77"/>
      <c r="CX4" s="77" t="s">
        <v>65</v>
      </c>
      <c r="CY4" s="77"/>
      <c r="CZ4" s="77"/>
      <c r="DA4" s="77"/>
      <c r="DB4" s="77"/>
      <c r="DC4" s="77"/>
      <c r="DD4" s="77"/>
      <c r="DE4" s="77"/>
      <c r="DF4" s="77"/>
      <c r="DG4" s="77"/>
      <c r="DH4" s="77"/>
      <c r="DI4" s="77" t="s">
        <v>66</v>
      </c>
      <c r="DJ4" s="77"/>
      <c r="DK4" s="77"/>
      <c r="DL4" s="77"/>
      <c r="DM4" s="77"/>
      <c r="DN4" s="77"/>
      <c r="DO4" s="77"/>
      <c r="DP4" s="77"/>
      <c r="DQ4" s="77"/>
      <c r="DR4" s="77"/>
      <c r="DS4" s="77"/>
      <c r="DT4" s="77" t="s">
        <v>67</v>
      </c>
      <c r="DU4" s="77"/>
      <c r="DV4" s="77"/>
      <c r="DW4" s="77"/>
      <c r="DX4" s="77"/>
      <c r="DY4" s="77"/>
      <c r="DZ4" s="77"/>
      <c r="EA4" s="77"/>
      <c r="EB4" s="77"/>
      <c r="EC4" s="77"/>
      <c r="ED4" s="77"/>
      <c r="EE4" s="77" t="s">
        <v>68</v>
      </c>
      <c r="EF4" s="77"/>
      <c r="EG4" s="77"/>
      <c r="EH4" s="77"/>
      <c r="EI4" s="77"/>
      <c r="EJ4" s="77"/>
      <c r="EK4" s="77"/>
      <c r="EL4" s="77"/>
      <c r="EM4" s="77"/>
      <c r="EN4" s="77"/>
      <c r="EO4" s="77"/>
    </row>
    <row r="5" spans="1:145" x14ac:dyDescent="0.15">
      <c r="A5" s="28" t="s">
        <v>69</v>
      </c>
      <c r="B5" s="31"/>
      <c r="C5" s="31"/>
      <c r="D5" s="31"/>
      <c r="E5" s="31"/>
      <c r="F5" s="31"/>
      <c r="G5" s="31"/>
      <c r="H5" s="32" t="s">
        <v>70</v>
      </c>
      <c r="I5" s="32" t="s">
        <v>71</v>
      </c>
      <c r="J5" s="32" t="s">
        <v>72</v>
      </c>
      <c r="K5" s="32" t="s">
        <v>73</v>
      </c>
      <c r="L5" s="32" t="s">
        <v>74</v>
      </c>
      <c r="M5" s="32" t="s">
        <v>5</v>
      </c>
      <c r="N5" s="32" t="s">
        <v>75</v>
      </c>
      <c r="O5" s="32" t="s">
        <v>76</v>
      </c>
      <c r="P5" s="32" t="s">
        <v>77</v>
      </c>
      <c r="Q5" s="32" t="s">
        <v>78</v>
      </c>
      <c r="R5" s="32" t="s">
        <v>79</v>
      </c>
      <c r="S5" s="32" t="s">
        <v>80</v>
      </c>
      <c r="T5" s="32" t="s">
        <v>81</v>
      </c>
      <c r="U5" s="32" t="s">
        <v>82</v>
      </c>
      <c r="V5" s="32" t="s">
        <v>83</v>
      </c>
      <c r="W5" s="32" t="s">
        <v>84</v>
      </c>
      <c r="X5" s="32" t="s">
        <v>85</v>
      </c>
      <c r="Y5" s="32" t="s">
        <v>86</v>
      </c>
      <c r="Z5" s="32" t="s">
        <v>87</v>
      </c>
      <c r="AA5" s="32" t="s">
        <v>88</v>
      </c>
      <c r="AB5" s="32" t="s">
        <v>89</v>
      </c>
      <c r="AC5" s="32" t="s">
        <v>90</v>
      </c>
      <c r="AD5" s="32" t="s">
        <v>91</v>
      </c>
      <c r="AE5" s="32" t="s">
        <v>92</v>
      </c>
      <c r="AF5" s="32" t="s">
        <v>93</v>
      </c>
      <c r="AG5" s="32" t="s">
        <v>94</v>
      </c>
      <c r="AH5" s="32" t="s">
        <v>95</v>
      </c>
      <c r="AI5" s="32" t="s">
        <v>31</v>
      </c>
      <c r="AJ5" s="32" t="s">
        <v>86</v>
      </c>
      <c r="AK5" s="32" t="s">
        <v>87</v>
      </c>
      <c r="AL5" s="32" t="s">
        <v>88</v>
      </c>
      <c r="AM5" s="32" t="s">
        <v>89</v>
      </c>
      <c r="AN5" s="32" t="s">
        <v>90</v>
      </c>
      <c r="AO5" s="32" t="s">
        <v>91</v>
      </c>
      <c r="AP5" s="32" t="s">
        <v>92</v>
      </c>
      <c r="AQ5" s="32" t="s">
        <v>93</v>
      </c>
      <c r="AR5" s="32" t="s">
        <v>94</v>
      </c>
      <c r="AS5" s="32" t="s">
        <v>95</v>
      </c>
      <c r="AT5" s="32" t="s">
        <v>96</v>
      </c>
      <c r="AU5" s="32" t="s">
        <v>86</v>
      </c>
      <c r="AV5" s="32" t="s">
        <v>87</v>
      </c>
      <c r="AW5" s="32" t="s">
        <v>88</v>
      </c>
      <c r="AX5" s="32" t="s">
        <v>89</v>
      </c>
      <c r="AY5" s="32" t="s">
        <v>90</v>
      </c>
      <c r="AZ5" s="32" t="s">
        <v>91</v>
      </c>
      <c r="BA5" s="32" t="s">
        <v>92</v>
      </c>
      <c r="BB5" s="32" t="s">
        <v>93</v>
      </c>
      <c r="BC5" s="32" t="s">
        <v>94</v>
      </c>
      <c r="BD5" s="32" t="s">
        <v>95</v>
      </c>
      <c r="BE5" s="32" t="s">
        <v>96</v>
      </c>
      <c r="BF5" s="32" t="s">
        <v>86</v>
      </c>
      <c r="BG5" s="32" t="s">
        <v>87</v>
      </c>
      <c r="BH5" s="32" t="s">
        <v>88</v>
      </c>
      <c r="BI5" s="32" t="s">
        <v>89</v>
      </c>
      <c r="BJ5" s="32" t="s">
        <v>90</v>
      </c>
      <c r="BK5" s="32" t="s">
        <v>91</v>
      </c>
      <c r="BL5" s="32" t="s">
        <v>92</v>
      </c>
      <c r="BM5" s="32" t="s">
        <v>93</v>
      </c>
      <c r="BN5" s="32" t="s">
        <v>94</v>
      </c>
      <c r="BO5" s="32" t="s">
        <v>95</v>
      </c>
      <c r="BP5" s="32" t="s">
        <v>96</v>
      </c>
      <c r="BQ5" s="32" t="s">
        <v>86</v>
      </c>
      <c r="BR5" s="32" t="s">
        <v>87</v>
      </c>
      <c r="BS5" s="32" t="s">
        <v>88</v>
      </c>
      <c r="BT5" s="32" t="s">
        <v>89</v>
      </c>
      <c r="BU5" s="32" t="s">
        <v>90</v>
      </c>
      <c r="BV5" s="32" t="s">
        <v>91</v>
      </c>
      <c r="BW5" s="32" t="s">
        <v>92</v>
      </c>
      <c r="BX5" s="32" t="s">
        <v>93</v>
      </c>
      <c r="BY5" s="32" t="s">
        <v>94</v>
      </c>
      <c r="BZ5" s="32" t="s">
        <v>95</v>
      </c>
      <c r="CA5" s="32" t="s">
        <v>96</v>
      </c>
      <c r="CB5" s="32" t="s">
        <v>86</v>
      </c>
      <c r="CC5" s="32" t="s">
        <v>87</v>
      </c>
      <c r="CD5" s="32" t="s">
        <v>88</v>
      </c>
      <c r="CE5" s="32" t="s">
        <v>89</v>
      </c>
      <c r="CF5" s="32" t="s">
        <v>90</v>
      </c>
      <c r="CG5" s="32" t="s">
        <v>91</v>
      </c>
      <c r="CH5" s="32" t="s">
        <v>92</v>
      </c>
      <c r="CI5" s="32" t="s">
        <v>93</v>
      </c>
      <c r="CJ5" s="32" t="s">
        <v>94</v>
      </c>
      <c r="CK5" s="32" t="s">
        <v>95</v>
      </c>
      <c r="CL5" s="32" t="s">
        <v>96</v>
      </c>
      <c r="CM5" s="32" t="s">
        <v>86</v>
      </c>
      <c r="CN5" s="32" t="s">
        <v>87</v>
      </c>
      <c r="CO5" s="32" t="s">
        <v>88</v>
      </c>
      <c r="CP5" s="32" t="s">
        <v>89</v>
      </c>
      <c r="CQ5" s="32" t="s">
        <v>90</v>
      </c>
      <c r="CR5" s="32" t="s">
        <v>91</v>
      </c>
      <c r="CS5" s="32" t="s">
        <v>92</v>
      </c>
      <c r="CT5" s="32" t="s">
        <v>93</v>
      </c>
      <c r="CU5" s="32" t="s">
        <v>94</v>
      </c>
      <c r="CV5" s="32" t="s">
        <v>95</v>
      </c>
      <c r="CW5" s="32" t="s">
        <v>96</v>
      </c>
      <c r="CX5" s="32" t="s">
        <v>86</v>
      </c>
      <c r="CY5" s="32" t="s">
        <v>87</v>
      </c>
      <c r="CZ5" s="32" t="s">
        <v>88</v>
      </c>
      <c r="DA5" s="32" t="s">
        <v>89</v>
      </c>
      <c r="DB5" s="32" t="s">
        <v>90</v>
      </c>
      <c r="DC5" s="32" t="s">
        <v>91</v>
      </c>
      <c r="DD5" s="32" t="s">
        <v>92</v>
      </c>
      <c r="DE5" s="32" t="s">
        <v>93</v>
      </c>
      <c r="DF5" s="32" t="s">
        <v>94</v>
      </c>
      <c r="DG5" s="32" t="s">
        <v>95</v>
      </c>
      <c r="DH5" s="32" t="s">
        <v>96</v>
      </c>
      <c r="DI5" s="32" t="s">
        <v>86</v>
      </c>
      <c r="DJ5" s="32" t="s">
        <v>87</v>
      </c>
      <c r="DK5" s="32" t="s">
        <v>88</v>
      </c>
      <c r="DL5" s="32" t="s">
        <v>89</v>
      </c>
      <c r="DM5" s="32" t="s">
        <v>90</v>
      </c>
      <c r="DN5" s="32" t="s">
        <v>91</v>
      </c>
      <c r="DO5" s="32" t="s">
        <v>92</v>
      </c>
      <c r="DP5" s="32" t="s">
        <v>93</v>
      </c>
      <c r="DQ5" s="32" t="s">
        <v>94</v>
      </c>
      <c r="DR5" s="32" t="s">
        <v>95</v>
      </c>
      <c r="DS5" s="32" t="s">
        <v>96</v>
      </c>
      <c r="DT5" s="32" t="s">
        <v>86</v>
      </c>
      <c r="DU5" s="32" t="s">
        <v>87</v>
      </c>
      <c r="DV5" s="32" t="s">
        <v>88</v>
      </c>
      <c r="DW5" s="32" t="s">
        <v>89</v>
      </c>
      <c r="DX5" s="32" t="s">
        <v>90</v>
      </c>
      <c r="DY5" s="32" t="s">
        <v>91</v>
      </c>
      <c r="DZ5" s="32" t="s">
        <v>92</v>
      </c>
      <c r="EA5" s="32" t="s">
        <v>93</v>
      </c>
      <c r="EB5" s="32" t="s">
        <v>94</v>
      </c>
      <c r="EC5" s="32" t="s">
        <v>95</v>
      </c>
      <c r="ED5" s="32" t="s">
        <v>96</v>
      </c>
      <c r="EE5" s="32" t="s">
        <v>86</v>
      </c>
      <c r="EF5" s="32" t="s">
        <v>87</v>
      </c>
      <c r="EG5" s="32" t="s">
        <v>88</v>
      </c>
      <c r="EH5" s="32" t="s">
        <v>89</v>
      </c>
      <c r="EI5" s="32" t="s">
        <v>90</v>
      </c>
      <c r="EJ5" s="32" t="s">
        <v>91</v>
      </c>
      <c r="EK5" s="32" t="s">
        <v>92</v>
      </c>
      <c r="EL5" s="32" t="s">
        <v>93</v>
      </c>
      <c r="EM5" s="32" t="s">
        <v>94</v>
      </c>
      <c r="EN5" s="32" t="s">
        <v>95</v>
      </c>
      <c r="EO5" s="32" t="s">
        <v>96</v>
      </c>
    </row>
    <row r="6" spans="1:145" s="36" customFormat="1" x14ac:dyDescent="0.15">
      <c r="A6" s="28" t="s">
        <v>97</v>
      </c>
      <c r="B6" s="33">
        <f>B7</f>
        <v>2019</v>
      </c>
      <c r="C6" s="33">
        <f t="shared" ref="C6:X6" si="3">C7</f>
        <v>322032</v>
      </c>
      <c r="D6" s="33">
        <f t="shared" si="3"/>
        <v>47</v>
      </c>
      <c r="E6" s="33">
        <f t="shared" si="3"/>
        <v>18</v>
      </c>
      <c r="F6" s="33">
        <f t="shared" si="3"/>
        <v>0</v>
      </c>
      <c r="G6" s="33">
        <f t="shared" si="3"/>
        <v>0</v>
      </c>
      <c r="H6" s="33" t="str">
        <f t="shared" si="3"/>
        <v>島根県　出雲市</v>
      </c>
      <c r="I6" s="33" t="str">
        <f t="shared" si="3"/>
        <v>法非適用</v>
      </c>
      <c r="J6" s="33" t="str">
        <f t="shared" si="3"/>
        <v>下水道事業</v>
      </c>
      <c r="K6" s="33" t="str">
        <f t="shared" si="3"/>
        <v>特定地域生活排水処理</v>
      </c>
      <c r="L6" s="33" t="str">
        <f t="shared" si="3"/>
        <v>K2</v>
      </c>
      <c r="M6" s="33" t="str">
        <f t="shared" si="3"/>
        <v>非設置</v>
      </c>
      <c r="N6" s="34" t="str">
        <f t="shared" si="3"/>
        <v>-</v>
      </c>
      <c r="O6" s="34" t="str">
        <f t="shared" si="3"/>
        <v>該当数値なし</v>
      </c>
      <c r="P6" s="34">
        <f t="shared" si="3"/>
        <v>2.21</v>
      </c>
      <c r="Q6" s="34">
        <f t="shared" si="3"/>
        <v>100</v>
      </c>
      <c r="R6" s="34">
        <f t="shared" si="3"/>
        <v>3352</v>
      </c>
      <c r="S6" s="34">
        <f t="shared" si="3"/>
        <v>174995</v>
      </c>
      <c r="T6" s="34">
        <f t="shared" si="3"/>
        <v>624.36</v>
      </c>
      <c r="U6" s="34">
        <f t="shared" si="3"/>
        <v>280.27999999999997</v>
      </c>
      <c r="V6" s="34">
        <f t="shared" si="3"/>
        <v>3859</v>
      </c>
      <c r="W6" s="34">
        <f t="shared" si="3"/>
        <v>0.02</v>
      </c>
      <c r="X6" s="34">
        <f t="shared" si="3"/>
        <v>192950</v>
      </c>
      <c r="Y6" s="35">
        <f>IF(Y7="",NA(),Y7)</f>
        <v>88.41</v>
      </c>
      <c r="Z6" s="35">
        <f t="shared" ref="Z6:AH6" si="4">IF(Z7="",NA(),Z7)</f>
        <v>90.55</v>
      </c>
      <c r="AA6" s="35">
        <f t="shared" si="4"/>
        <v>93.2</v>
      </c>
      <c r="AB6" s="35">
        <f t="shared" si="4"/>
        <v>98.94</v>
      </c>
      <c r="AC6" s="35">
        <f t="shared" si="4"/>
        <v>99.53</v>
      </c>
      <c r="AD6" s="34" t="e">
        <f t="shared" si="4"/>
        <v>#N/A</v>
      </c>
      <c r="AE6" s="34" t="e">
        <f t="shared" si="4"/>
        <v>#N/A</v>
      </c>
      <c r="AF6" s="34" t="e">
        <f t="shared" si="4"/>
        <v>#N/A</v>
      </c>
      <c r="AG6" s="34" t="e">
        <f t="shared" si="4"/>
        <v>#N/A</v>
      </c>
      <c r="AH6" s="34" t="e">
        <f t="shared" si="4"/>
        <v>#N/A</v>
      </c>
      <c r="AI6" s="34" t="str">
        <f>IF(AI7="","",IF(AI7="-","【-】","【"&amp;SUBSTITUTE(TEXT(AI7,"#,##0.00"),"-","△")&amp;"】"))</f>
        <v/>
      </c>
      <c r="AJ6" s="34" t="e">
        <f>IF(AJ7="",NA(),AJ7)</f>
        <v>#N/A</v>
      </c>
      <c r="AK6" s="34" t="e">
        <f t="shared" ref="AK6:AS6" si="5">IF(AK7="",NA(),AK7)</f>
        <v>#N/A</v>
      </c>
      <c r="AL6" s="34" t="e">
        <f t="shared" si="5"/>
        <v>#N/A</v>
      </c>
      <c r="AM6" s="34" t="e">
        <f t="shared" si="5"/>
        <v>#N/A</v>
      </c>
      <c r="AN6" s="34" t="e">
        <f t="shared" si="5"/>
        <v>#N/A</v>
      </c>
      <c r="AO6" s="34" t="e">
        <f t="shared" si="5"/>
        <v>#N/A</v>
      </c>
      <c r="AP6" s="34" t="e">
        <f t="shared" si="5"/>
        <v>#N/A</v>
      </c>
      <c r="AQ6" s="34" t="e">
        <f t="shared" si="5"/>
        <v>#N/A</v>
      </c>
      <c r="AR6" s="34" t="e">
        <f t="shared" si="5"/>
        <v>#N/A</v>
      </c>
      <c r="AS6" s="34" t="e">
        <f t="shared" si="5"/>
        <v>#N/A</v>
      </c>
      <c r="AT6" s="34" t="str">
        <f>IF(AT7="","",IF(AT7="-","【-】","【"&amp;SUBSTITUTE(TEXT(AT7,"#,##0.00"),"-","△")&amp;"】"))</f>
        <v/>
      </c>
      <c r="AU6" s="34" t="e">
        <f>IF(AU7="",NA(),AU7)</f>
        <v>#N/A</v>
      </c>
      <c r="AV6" s="34" t="e">
        <f t="shared" ref="AV6:BD6" si="6">IF(AV7="",NA(),AV7)</f>
        <v>#N/A</v>
      </c>
      <c r="AW6" s="34" t="e">
        <f t="shared" si="6"/>
        <v>#N/A</v>
      </c>
      <c r="AX6" s="34" t="e">
        <f t="shared" si="6"/>
        <v>#N/A</v>
      </c>
      <c r="AY6" s="34" t="e">
        <f t="shared" si="6"/>
        <v>#N/A</v>
      </c>
      <c r="AZ6" s="34" t="e">
        <f t="shared" si="6"/>
        <v>#N/A</v>
      </c>
      <c r="BA6" s="34" t="e">
        <f t="shared" si="6"/>
        <v>#N/A</v>
      </c>
      <c r="BB6" s="34" t="e">
        <f t="shared" si="6"/>
        <v>#N/A</v>
      </c>
      <c r="BC6" s="34" t="e">
        <f t="shared" si="6"/>
        <v>#N/A</v>
      </c>
      <c r="BD6" s="34" t="e">
        <f t="shared" si="6"/>
        <v>#N/A</v>
      </c>
      <c r="BE6" s="34" t="str">
        <f>IF(BE7="","",IF(BE7="-","【-】","【"&amp;SUBSTITUTE(TEXT(BE7,"#,##0.00"),"-","△")&amp;"】"))</f>
        <v/>
      </c>
      <c r="BF6" s="35">
        <f>IF(BF7="",NA(),BF7)</f>
        <v>393.09</v>
      </c>
      <c r="BG6" s="35">
        <f t="shared" ref="BG6:BO6" si="7">IF(BG7="",NA(),BG7)</f>
        <v>334.82</v>
      </c>
      <c r="BH6" s="35">
        <f t="shared" si="7"/>
        <v>236.49</v>
      </c>
      <c r="BI6" s="35">
        <f t="shared" si="7"/>
        <v>9.85</v>
      </c>
      <c r="BJ6" s="34">
        <f t="shared" si="7"/>
        <v>0</v>
      </c>
      <c r="BK6" s="35">
        <f t="shared" si="7"/>
        <v>392.19</v>
      </c>
      <c r="BL6" s="35">
        <f t="shared" si="7"/>
        <v>413.5</v>
      </c>
      <c r="BM6" s="35">
        <f t="shared" si="7"/>
        <v>407.42</v>
      </c>
      <c r="BN6" s="35">
        <f t="shared" si="7"/>
        <v>296.89</v>
      </c>
      <c r="BO6" s="35">
        <f t="shared" si="7"/>
        <v>270.57</v>
      </c>
      <c r="BP6" s="34" t="str">
        <f>IF(BP7="","",IF(BP7="-","【-】","【"&amp;SUBSTITUTE(TEXT(BP7,"#,##0.00"),"-","△")&amp;"】"))</f>
        <v>【307.23】</v>
      </c>
      <c r="BQ6" s="35">
        <f>IF(BQ7="",NA(),BQ7)</f>
        <v>59</v>
      </c>
      <c r="BR6" s="35">
        <f t="shared" ref="BR6:BZ6" si="8">IF(BR7="",NA(),BR7)</f>
        <v>64.61</v>
      </c>
      <c r="BS6" s="35">
        <f t="shared" si="8"/>
        <v>61.11</v>
      </c>
      <c r="BT6" s="35">
        <f t="shared" si="8"/>
        <v>64.58</v>
      </c>
      <c r="BU6" s="35">
        <f t="shared" si="8"/>
        <v>61.53</v>
      </c>
      <c r="BV6" s="35">
        <f t="shared" si="8"/>
        <v>57.03</v>
      </c>
      <c r="BW6" s="35">
        <f t="shared" si="8"/>
        <v>55.84</v>
      </c>
      <c r="BX6" s="35">
        <f t="shared" si="8"/>
        <v>57.08</v>
      </c>
      <c r="BY6" s="35">
        <f t="shared" si="8"/>
        <v>63.06</v>
      </c>
      <c r="BZ6" s="35">
        <f t="shared" si="8"/>
        <v>62.5</v>
      </c>
      <c r="CA6" s="34" t="str">
        <f>IF(CA7="","",IF(CA7="-","【-】","【"&amp;SUBSTITUTE(TEXT(CA7,"#,##0.00"),"-","△")&amp;"】"))</f>
        <v>【59.98】</v>
      </c>
      <c r="CB6" s="35">
        <f>IF(CB7="",NA(),CB7)</f>
        <v>298.25</v>
      </c>
      <c r="CC6" s="35">
        <f t="shared" ref="CC6:CK6" si="9">IF(CC7="",NA(),CC7)</f>
        <v>271.95</v>
      </c>
      <c r="CD6" s="35">
        <f t="shared" si="9"/>
        <v>288.43</v>
      </c>
      <c r="CE6" s="35">
        <f t="shared" si="9"/>
        <v>272.23</v>
      </c>
      <c r="CF6" s="35">
        <f t="shared" si="9"/>
        <v>284.39999999999998</v>
      </c>
      <c r="CG6" s="35">
        <f t="shared" si="9"/>
        <v>283.73</v>
      </c>
      <c r="CH6" s="35">
        <f t="shared" si="9"/>
        <v>287.57</v>
      </c>
      <c r="CI6" s="35">
        <f t="shared" si="9"/>
        <v>286.86</v>
      </c>
      <c r="CJ6" s="35">
        <f t="shared" si="9"/>
        <v>264.77</v>
      </c>
      <c r="CK6" s="35">
        <f t="shared" si="9"/>
        <v>269.33</v>
      </c>
      <c r="CL6" s="34" t="str">
        <f>IF(CL7="","",IF(CL7="-","【-】","【"&amp;SUBSTITUTE(TEXT(CL7,"#,##0.00"),"-","△")&amp;"】"))</f>
        <v>【272.98】</v>
      </c>
      <c r="CM6" s="35">
        <f>IF(CM7="",NA(),CM7)</f>
        <v>51.95</v>
      </c>
      <c r="CN6" s="35">
        <f t="shared" ref="CN6:CV6" si="10">IF(CN7="",NA(),CN7)</f>
        <v>54.6</v>
      </c>
      <c r="CO6" s="35">
        <f t="shared" si="10"/>
        <v>52.01</v>
      </c>
      <c r="CP6" s="35">
        <f t="shared" si="10"/>
        <v>52.33</v>
      </c>
      <c r="CQ6" s="35">
        <f t="shared" si="10"/>
        <v>51.75</v>
      </c>
      <c r="CR6" s="35">
        <f t="shared" si="10"/>
        <v>58.25</v>
      </c>
      <c r="CS6" s="35">
        <f t="shared" si="10"/>
        <v>61.55</v>
      </c>
      <c r="CT6" s="35">
        <f t="shared" si="10"/>
        <v>57.22</v>
      </c>
      <c r="CU6" s="35">
        <f t="shared" si="10"/>
        <v>59.94</v>
      </c>
      <c r="CV6" s="35">
        <f t="shared" si="10"/>
        <v>59.64</v>
      </c>
      <c r="CW6" s="34" t="str">
        <f>IF(CW7="","",IF(CW7="-","【-】","【"&amp;SUBSTITUTE(TEXT(CW7,"#,##0.00"),"-","△")&amp;"】"))</f>
        <v>【58.71】</v>
      </c>
      <c r="CX6" s="35">
        <f>IF(CX7="",NA(),CX7)</f>
        <v>99.79</v>
      </c>
      <c r="CY6" s="35">
        <f t="shared" ref="CY6:DG6" si="11">IF(CY7="",NA(),CY7)</f>
        <v>99.8</v>
      </c>
      <c r="CZ6" s="35">
        <f t="shared" si="11"/>
        <v>99.75</v>
      </c>
      <c r="DA6" s="35">
        <f t="shared" si="11"/>
        <v>99.72</v>
      </c>
      <c r="DB6" s="35">
        <f t="shared" si="11"/>
        <v>99.71</v>
      </c>
      <c r="DC6" s="35">
        <f t="shared" si="11"/>
        <v>68.150000000000006</v>
      </c>
      <c r="DD6" s="35">
        <f t="shared" si="11"/>
        <v>67.489999999999995</v>
      </c>
      <c r="DE6" s="35">
        <f t="shared" si="11"/>
        <v>67.290000000000006</v>
      </c>
      <c r="DF6" s="35">
        <f t="shared" si="11"/>
        <v>89.66</v>
      </c>
      <c r="DG6" s="35">
        <f t="shared" si="11"/>
        <v>90.63</v>
      </c>
      <c r="DH6" s="34" t="str">
        <f>IF(DH7="","",IF(DH7="-","【-】","【"&amp;SUBSTITUTE(TEXT(DH7,"#,##0.00"),"-","△")&amp;"】"))</f>
        <v>【79.51】</v>
      </c>
      <c r="DI6" s="34" t="e">
        <f>IF(DI7="",NA(),DI7)</f>
        <v>#N/A</v>
      </c>
      <c r="DJ6" s="34" t="e">
        <f t="shared" ref="DJ6:DR6" si="12">IF(DJ7="",NA(),DJ7)</f>
        <v>#N/A</v>
      </c>
      <c r="DK6" s="34" t="e">
        <f t="shared" si="12"/>
        <v>#N/A</v>
      </c>
      <c r="DL6" s="34" t="e">
        <f t="shared" si="12"/>
        <v>#N/A</v>
      </c>
      <c r="DM6" s="34" t="e">
        <f t="shared" si="12"/>
        <v>#N/A</v>
      </c>
      <c r="DN6" s="34" t="e">
        <f t="shared" si="12"/>
        <v>#N/A</v>
      </c>
      <c r="DO6" s="34" t="e">
        <f t="shared" si="12"/>
        <v>#N/A</v>
      </c>
      <c r="DP6" s="34" t="e">
        <f t="shared" si="12"/>
        <v>#N/A</v>
      </c>
      <c r="DQ6" s="34" t="e">
        <f t="shared" si="12"/>
        <v>#N/A</v>
      </c>
      <c r="DR6" s="34" t="e">
        <f t="shared" si="12"/>
        <v>#N/A</v>
      </c>
      <c r="DS6" s="34" t="str">
        <f>IF(DS7="","",IF(DS7="-","【-】","【"&amp;SUBSTITUTE(TEXT(DS7,"#,##0.00"),"-","△")&amp;"】"))</f>
        <v/>
      </c>
      <c r="DT6" s="34" t="e">
        <f>IF(DT7="",NA(),DT7)</f>
        <v>#N/A</v>
      </c>
      <c r="DU6" s="34" t="e">
        <f t="shared" ref="DU6:EC6" si="13">IF(DU7="",NA(),DU7)</f>
        <v>#N/A</v>
      </c>
      <c r="DV6" s="34" t="e">
        <f t="shared" si="13"/>
        <v>#N/A</v>
      </c>
      <c r="DW6" s="34" t="e">
        <f t="shared" si="13"/>
        <v>#N/A</v>
      </c>
      <c r="DX6" s="34" t="e">
        <f t="shared" si="13"/>
        <v>#N/A</v>
      </c>
      <c r="DY6" s="34" t="e">
        <f t="shared" si="13"/>
        <v>#N/A</v>
      </c>
      <c r="DZ6" s="34" t="e">
        <f t="shared" si="13"/>
        <v>#N/A</v>
      </c>
      <c r="EA6" s="34" t="e">
        <f t="shared" si="13"/>
        <v>#N/A</v>
      </c>
      <c r="EB6" s="34" t="e">
        <f t="shared" si="13"/>
        <v>#N/A</v>
      </c>
      <c r="EC6" s="34" t="e">
        <f t="shared" si="13"/>
        <v>#N/A</v>
      </c>
      <c r="ED6" s="34" t="str">
        <f>IF(ED7="","",IF(ED7="-","【-】","【"&amp;SUBSTITUTE(TEXT(ED7,"#,##0.00"),"-","△")&amp;"】"))</f>
        <v/>
      </c>
      <c r="EE6" s="35" t="str">
        <f>IF(EE7="",NA(),EE7)</f>
        <v>-</v>
      </c>
      <c r="EF6" s="35" t="str">
        <f t="shared" ref="EF6:EN6" si="14">IF(EF7="",NA(),EF7)</f>
        <v>-</v>
      </c>
      <c r="EG6" s="35" t="str">
        <f t="shared" si="14"/>
        <v>-</v>
      </c>
      <c r="EH6" s="35" t="str">
        <f t="shared" si="14"/>
        <v>-</v>
      </c>
      <c r="EI6" s="35" t="str">
        <f t="shared" si="14"/>
        <v>-</v>
      </c>
      <c r="EJ6" s="35" t="str">
        <f t="shared" si="14"/>
        <v>-</v>
      </c>
      <c r="EK6" s="35" t="str">
        <f t="shared" si="14"/>
        <v>-</v>
      </c>
      <c r="EL6" s="35" t="str">
        <f t="shared" si="14"/>
        <v>-</v>
      </c>
      <c r="EM6" s="35" t="str">
        <f t="shared" si="14"/>
        <v>-</v>
      </c>
      <c r="EN6" s="35" t="str">
        <f t="shared" si="14"/>
        <v>-</v>
      </c>
      <c r="EO6" s="34" t="str">
        <f>IF(EO7="","",IF(EO7="-","【-】","【"&amp;SUBSTITUTE(TEXT(EO7,"#,##0.00"),"-","△")&amp;"】"))</f>
        <v>【-】</v>
      </c>
    </row>
    <row r="7" spans="1:145" s="36" customFormat="1" x14ac:dyDescent="0.15">
      <c r="A7" s="28"/>
      <c r="B7" s="37">
        <v>2019</v>
      </c>
      <c r="C7" s="37">
        <v>322032</v>
      </c>
      <c r="D7" s="37">
        <v>47</v>
      </c>
      <c r="E7" s="37">
        <v>18</v>
      </c>
      <c r="F7" s="37">
        <v>0</v>
      </c>
      <c r="G7" s="37">
        <v>0</v>
      </c>
      <c r="H7" s="37" t="s">
        <v>98</v>
      </c>
      <c r="I7" s="37" t="s">
        <v>99</v>
      </c>
      <c r="J7" s="37" t="s">
        <v>100</v>
      </c>
      <c r="K7" s="37" t="s">
        <v>101</v>
      </c>
      <c r="L7" s="37" t="s">
        <v>102</v>
      </c>
      <c r="M7" s="37" t="s">
        <v>103</v>
      </c>
      <c r="N7" s="38" t="s">
        <v>104</v>
      </c>
      <c r="O7" s="38" t="s">
        <v>105</v>
      </c>
      <c r="P7" s="38">
        <v>2.21</v>
      </c>
      <c r="Q7" s="38">
        <v>100</v>
      </c>
      <c r="R7" s="38">
        <v>3352</v>
      </c>
      <c r="S7" s="38">
        <v>174995</v>
      </c>
      <c r="T7" s="38">
        <v>624.36</v>
      </c>
      <c r="U7" s="38">
        <v>280.27999999999997</v>
      </c>
      <c r="V7" s="38">
        <v>3859</v>
      </c>
      <c r="W7" s="38">
        <v>0.02</v>
      </c>
      <c r="X7" s="38">
        <v>192950</v>
      </c>
      <c r="Y7" s="38">
        <v>88.41</v>
      </c>
      <c r="Z7" s="38">
        <v>90.55</v>
      </c>
      <c r="AA7" s="38">
        <v>93.2</v>
      </c>
      <c r="AB7" s="38">
        <v>98.94</v>
      </c>
      <c r="AC7" s="38">
        <v>99.53</v>
      </c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>
        <v>393.09</v>
      </c>
      <c r="BG7" s="38">
        <v>334.82</v>
      </c>
      <c r="BH7" s="38">
        <v>236.49</v>
      </c>
      <c r="BI7" s="38">
        <v>9.85</v>
      </c>
      <c r="BJ7" s="38">
        <v>0</v>
      </c>
      <c r="BK7" s="38">
        <v>392.19</v>
      </c>
      <c r="BL7" s="38">
        <v>413.5</v>
      </c>
      <c r="BM7" s="38">
        <v>407.42</v>
      </c>
      <c r="BN7" s="38">
        <v>296.89</v>
      </c>
      <c r="BO7" s="38">
        <v>270.57</v>
      </c>
      <c r="BP7" s="38">
        <v>307.23</v>
      </c>
      <c r="BQ7" s="38">
        <v>59</v>
      </c>
      <c r="BR7" s="38">
        <v>64.61</v>
      </c>
      <c r="BS7" s="38">
        <v>61.11</v>
      </c>
      <c r="BT7" s="38">
        <v>64.58</v>
      </c>
      <c r="BU7" s="38">
        <v>61.53</v>
      </c>
      <c r="BV7" s="38">
        <v>57.03</v>
      </c>
      <c r="BW7" s="38">
        <v>55.84</v>
      </c>
      <c r="BX7" s="38">
        <v>57.08</v>
      </c>
      <c r="BY7" s="38">
        <v>63.06</v>
      </c>
      <c r="BZ7" s="38">
        <v>62.5</v>
      </c>
      <c r="CA7" s="38">
        <v>59.98</v>
      </c>
      <c r="CB7" s="38">
        <v>298.25</v>
      </c>
      <c r="CC7" s="38">
        <v>271.95</v>
      </c>
      <c r="CD7" s="38">
        <v>288.43</v>
      </c>
      <c r="CE7" s="38">
        <v>272.23</v>
      </c>
      <c r="CF7" s="38">
        <v>284.39999999999998</v>
      </c>
      <c r="CG7" s="38">
        <v>283.73</v>
      </c>
      <c r="CH7" s="38">
        <v>287.57</v>
      </c>
      <c r="CI7" s="38">
        <v>286.86</v>
      </c>
      <c r="CJ7" s="38">
        <v>264.77</v>
      </c>
      <c r="CK7" s="38">
        <v>269.33</v>
      </c>
      <c r="CL7" s="38">
        <v>272.98</v>
      </c>
      <c r="CM7" s="38">
        <v>51.95</v>
      </c>
      <c r="CN7" s="38">
        <v>54.6</v>
      </c>
      <c r="CO7" s="38">
        <v>52.01</v>
      </c>
      <c r="CP7" s="38">
        <v>52.33</v>
      </c>
      <c r="CQ7" s="38">
        <v>51.75</v>
      </c>
      <c r="CR7" s="38">
        <v>58.25</v>
      </c>
      <c r="CS7" s="38">
        <v>61.55</v>
      </c>
      <c r="CT7" s="38">
        <v>57.22</v>
      </c>
      <c r="CU7" s="38">
        <v>59.94</v>
      </c>
      <c r="CV7" s="38">
        <v>59.64</v>
      </c>
      <c r="CW7" s="38">
        <v>58.71</v>
      </c>
      <c r="CX7" s="38">
        <v>99.79</v>
      </c>
      <c r="CY7" s="38">
        <v>99.8</v>
      </c>
      <c r="CZ7" s="38">
        <v>99.75</v>
      </c>
      <c r="DA7" s="38">
        <v>99.72</v>
      </c>
      <c r="DB7" s="38">
        <v>99.71</v>
      </c>
      <c r="DC7" s="38">
        <v>68.150000000000006</v>
      </c>
      <c r="DD7" s="38">
        <v>67.489999999999995</v>
      </c>
      <c r="DE7" s="38">
        <v>67.290000000000006</v>
      </c>
      <c r="DF7" s="38">
        <v>89.66</v>
      </c>
      <c r="DG7" s="38">
        <v>90.63</v>
      </c>
      <c r="DH7" s="38">
        <v>79.510000000000005</v>
      </c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 t="s">
        <v>104</v>
      </c>
      <c r="EF7" s="38" t="s">
        <v>104</v>
      </c>
      <c r="EG7" s="38" t="s">
        <v>104</v>
      </c>
      <c r="EH7" s="38" t="s">
        <v>104</v>
      </c>
      <c r="EI7" s="38" t="s">
        <v>104</v>
      </c>
      <c r="EJ7" s="38" t="s">
        <v>104</v>
      </c>
      <c r="EK7" s="38" t="s">
        <v>104</v>
      </c>
      <c r="EL7" s="38" t="s">
        <v>104</v>
      </c>
      <c r="EM7" s="38" t="s">
        <v>104</v>
      </c>
      <c r="EN7" s="38" t="s">
        <v>104</v>
      </c>
      <c r="EO7" s="38" t="s">
        <v>104</v>
      </c>
    </row>
    <row r="8" spans="1:145" x14ac:dyDescent="0.15"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</row>
    <row r="9" spans="1:145" x14ac:dyDescent="0.15">
      <c r="A9" s="40"/>
      <c r="B9" s="40" t="s">
        <v>106</v>
      </c>
      <c r="C9" s="40" t="s">
        <v>107</v>
      </c>
      <c r="D9" s="40" t="s">
        <v>108</v>
      </c>
      <c r="E9" s="40" t="s">
        <v>109</v>
      </c>
      <c r="F9" s="40" t="s">
        <v>110</v>
      </c>
      <c r="R9" s="39"/>
      <c r="Y9" s="39"/>
      <c r="Z9" s="39"/>
      <c r="AA9" s="39"/>
      <c r="AB9" s="39"/>
      <c r="AC9" s="39"/>
      <c r="AD9" s="39"/>
      <c r="AE9" s="39"/>
      <c r="AF9" s="39"/>
      <c r="AG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D9" s="39"/>
      <c r="EE9" s="39"/>
      <c r="EF9" s="39"/>
      <c r="EG9" s="39"/>
      <c r="EH9" s="39"/>
      <c r="EI9" s="39"/>
      <c r="EJ9" s="39"/>
      <c r="EK9" s="39"/>
      <c r="EL9" s="39"/>
      <c r="EM9" s="39"/>
    </row>
    <row r="10" spans="1:145" x14ac:dyDescent="0.15">
      <c r="A10" s="40" t="s">
        <v>48</v>
      </c>
      <c r="B10" s="41">
        <f t="shared" ref="B10:E10" si="15">DATEVALUE($B7+12-B11&amp;"/1/"&amp;B12)</f>
        <v>46388</v>
      </c>
      <c r="C10" s="41">
        <f t="shared" si="15"/>
        <v>46753</v>
      </c>
      <c r="D10" s="41">
        <f t="shared" si="15"/>
        <v>47119</v>
      </c>
      <c r="E10" s="41">
        <f t="shared" si="15"/>
        <v>47484</v>
      </c>
      <c r="F10" s="42">
        <f>DATEVALUE($B7+12-F11&amp;"/1/"&amp;F12)</f>
        <v>47849</v>
      </c>
    </row>
    <row r="11" spans="1:145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111</v>
      </c>
    </row>
    <row r="12" spans="1:145" x14ac:dyDescent="0.15">
      <c r="B12">
        <v>1</v>
      </c>
      <c r="C12">
        <v>1</v>
      </c>
      <c r="D12">
        <v>1</v>
      </c>
      <c r="E12">
        <v>1</v>
      </c>
      <c r="F12">
        <v>1</v>
      </c>
      <c r="G12" t="s">
        <v>112</v>
      </c>
    </row>
    <row r="13" spans="1:145" x14ac:dyDescent="0.15">
      <c r="B13" t="s">
        <v>113</v>
      </c>
      <c r="C13" t="s">
        <v>113</v>
      </c>
      <c r="D13" t="s">
        <v>114</v>
      </c>
      <c r="E13" t="s">
        <v>113</v>
      </c>
      <c r="F13" t="s">
        <v>115</v>
      </c>
      <c r="G13" t="s">
        <v>116</v>
      </c>
    </row>
  </sheetData>
  <mergeCells count="14">
    <mergeCell ref="CX4:DH4"/>
    <mergeCell ref="DI4:DS4"/>
    <mergeCell ref="DT4:ED4"/>
    <mergeCell ref="EE4:EO4"/>
    <mergeCell ref="H3:X4"/>
    <mergeCell ref="Y3:DH3"/>
    <mergeCell ref="DI3:EO3"/>
    <mergeCell ref="Y4:AI4"/>
    <mergeCell ref="AJ4:AT4"/>
    <mergeCell ref="AU4:BE4"/>
    <mergeCell ref="BF4:BP4"/>
    <mergeCell ref="BQ4:CA4"/>
    <mergeCell ref="CB4:CL4"/>
    <mergeCell ref="CM4:CW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法非適用_下水道事業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Windows ユーザー</cp:lastModifiedBy>
  <cp:lastPrinted>2021-02-18T06:07:35Z</cp:lastPrinted>
  <dcterms:created xsi:type="dcterms:W3CDTF">2020-12-04T03:17:57Z</dcterms:created>
  <dcterms:modified xsi:type="dcterms:W3CDTF">2021-02-18T06:07:37Z</dcterms:modified>
  <cp:category/>
</cp:coreProperties>
</file>