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25.経営比較分析表\H30年度決算\【２月６日（木）〆】公営企業に係る「経営比較分析表」の分析等について（照会）\【経営比較分析表】2018_325287_47_1718\"/>
    </mc:Choice>
  </mc:AlternateContent>
  <workbookProtection workbookAlgorithmName="SHA-512" workbookHashValue="MYRO0jvBBWAN7AiriLtz4IzajJgzU/OFlbv4ocq3ZJ7TG0rX+dV0lBLpZXZ6uQVzq/fH7S5S7l0WnrLbYTB/PQ==" workbookSaltValue="aEDQF7zdizEEF/r9Y7nkW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<sst xmlns="http://schemas.openxmlformats.org/spreadsheetml/2006/main" count="228" uniqueCount="113">
  <si>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</si>
  <si>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</si>
  <si>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</si>
  <si>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</si>
  <si>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</si>
  <si>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</si>
  <si>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</si>
  <si>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</si>
  <si>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</si>
  <si>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</si>
  <si>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</si>
  <si>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</si>
  <si>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</si>
  <si>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</si>
  <si>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</si>
  <si>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</si>
  <si>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</si>
  <si>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</si>
  <si>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</si>
  <si>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</si>
  <si>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</si>
  <si>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</si>
  <si>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</si>
  <si>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</si>
  <si>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</si>
  <si>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</si>
  <si>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</si>
  <si>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</si>
  <si>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</si>
  <si>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</si>
  <si>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</si>
  <si>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</si>
  <si>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</si>
  <si>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</si>
  <si>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</si>
  <si>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</si>
  <si>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</si>
  <si>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</si>
  <si>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</si>
  <si>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</si>
  <si>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</si>
  <si>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</si>
  <si>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</si>
  <si>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</si>
  <si>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</si>
  <si>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</si>
  <si>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</si>
  <si>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</si>
  <si>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</si>
  <si>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</si>
  <si>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</si>
  <si>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</si>
  <si>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</si>
  <si>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</si>
  <si>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</si>
  <si>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</si>
  <si>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</si>
  <si>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</si>
  <si>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</si>
  <si>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</si>
  <si>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</si>
  <si>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</si>
  <si>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</si>
  <si>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</si>
  <si>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</si>
  <si>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</si>
  <si>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</si>
  <si>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</si>
  <si>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</si>
  <si>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</si>
  <si>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</si>
  <si>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</si>
  <si>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</si>
  <si>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</si>
  <si>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</si>
  <si>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</si>
  <si>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</si>
  <si>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</si>
  <si>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</si>
  <si>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</si>
  <si>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</si>
  <si>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</si>
  <si>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</si>
  <si>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</si>
  <si>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</si>
  <si>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</si>
  <si>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</si>
  <si>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</si>
  <si>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</si>
  <si>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</si>
  <si>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</si>
  <si>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</si>
  <si>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</si>
  <si>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</si>
  <si>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</si>
  <si>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</si>
  <si>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</si>
  <si>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</si>
  <si>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</si>
  <si>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</si>
  <si>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</si>
  <si>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</si>
  <si>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</si>
  <si>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</si>
  <si>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</si>
  <si>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</si>
  <si>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</si>
  <si>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</si>
  <si>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</si>
  <si>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</si>
  <si>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③平成15年度から供用開始で、耐用年数内であり管渠改善は実施していない。</t>
    <phoneticPr fontId="4"/>
  </si>
  <si>
    <t>農業集落排水事業は、処理場、管渠ともに整備済みで、各比率も類似団体に比較して良好である。今後、長寿命化計画により効率的な維持管理に努める。</t>
    <phoneticPr fontId="4"/>
  </si>
  <si>
    <t>①100%前後を推移しているが、使用料以外の収入に依存している部分が大きい。
④処理場、管渠ともに整備済みであるため、類似団体に比較して低いが、平成30年度に機能強化対策を行い起債借入したため増加した。
⑤類似団体に比較して高いが、機能強化対策に伴う経費増加により低下した。
⑥類似団体に比較して低いが、機能強化対策に伴う経費増加により増加した。
⑦類似団体に比較して高いが、水洗化率も100％に近い状況でこれ以上の接続が見込めないことから、処理施設の規模縮減等も検討していく必要がある。
⑧類似団体に比較して高く100%に近い。
※上記⑤経費回収率、⑥汚水処理原価は平成27年度まで汚水処理費を過剰に計上しており、平成28年度より適正化したため、数値の変化が大きくなっている。</t>
    <rPh sb="72" eb="74">
      <t>ヘイセイ</t>
    </rPh>
    <rPh sb="76" eb="78">
      <t>ネンド</t>
    </rPh>
    <rPh sb="86" eb="87">
      <t>オコナ</t>
    </rPh>
    <rPh sb="116" eb="118">
      <t>キノウ</t>
    </rPh>
    <rPh sb="118" eb="120">
      <t>キョウカ</t>
    </rPh>
    <rPh sb="120" eb="122">
      <t>タイサク</t>
    </rPh>
    <rPh sb="123" eb="124">
      <t>トモナ</t>
    </rPh>
    <rPh sb="125" eb="127">
      <t>ケイヒ</t>
    </rPh>
    <rPh sb="127" eb="129">
      <t>ゾウカ</t>
    </rPh>
    <rPh sb="132" eb="134">
      <t>テイカ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</si>
</sst>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F2-4741-809B-A64D6CC9B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4208"/>
        <c:axId val="6951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F2-4741-809B-A64D6CC9B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4208"/>
        <c:axId val="6951464"/>
      </c:lineChart>
      <c:dateAx>
        <c:axId val="695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51464"/>
        <c:crosses val="autoZero"/>
        <c:auto val="1"/>
        <c:lblOffset val="100"/>
        <c:baseTimeUnit val="years"/>
      </c:dateAx>
      <c:valAx>
        <c:axId val="695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5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52.47</c:v>
                </c:pt>
                <c:pt idx="1">
                  <c:v>53.36</c:v>
                </c:pt>
                <c:pt idx="2">
                  <c:v>53.59</c:v>
                </c:pt>
                <c:pt idx="3">
                  <c:v>53.36</c:v>
                </c:pt>
                <c:pt idx="4">
                  <c:v>51.79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21-48ED-A8E1-0EE771B16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8144"/>
        <c:axId val="16207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42.84</c:v>
                </c:pt>
                <c:pt idx="3">
                  <c:v>40.93</c:v>
                </c:pt>
                <c:pt idx="4">
                  <c:v>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21-48ED-A8E1-0EE771B16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78144"/>
        <c:axId val="162078928"/>
      </c:lineChart>
      <c:dateAx>
        <c:axId val="16207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078928"/>
        <c:crosses val="autoZero"/>
        <c:auto val="1"/>
        <c:lblOffset val="100"/>
        <c:baseTimeUnit val="years"/>
      </c:dateAx>
      <c:valAx>
        <c:axId val="16207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7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97.32</c:v>
                </c:pt>
                <c:pt idx="1">
                  <c:v>97.84</c:v>
                </c:pt>
                <c:pt idx="2">
                  <c:v>97.03</c:v>
                </c:pt>
                <c:pt idx="3">
                  <c:v>95.97</c:v>
                </c:pt>
                <c:pt idx="4">
                  <c:v>97.47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FF-44C1-84F1-37AAF12C7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80496"/>
        <c:axId val="16207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66.3</c:v>
                </c:pt>
                <c:pt idx="3">
                  <c:v>62.73</c:v>
                </c:pt>
                <c:pt idx="4">
                  <c:v>84.86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FF-44C1-84F1-37AAF12C7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80496"/>
        <c:axId val="162079712"/>
      </c:lineChart>
      <c:dateAx>
        <c:axId val="16208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079712"/>
        <c:crosses val="autoZero"/>
        <c:auto val="1"/>
        <c:lblOffset val="100"/>
        <c:baseTimeUnit val="years"/>
      </c:dateAx>
      <c:valAx>
        <c:axId val="16207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8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101.08</c:v>
                </c:pt>
                <c:pt idx="1">
                  <c:v>99.97</c:v>
                </c:pt>
                <c:pt idx="2">
                  <c:v>99.97</c:v>
                </c:pt>
                <c:pt idx="3">
                  <c:v>100.06</c:v>
                </c:pt>
                <c:pt idx="4">
                  <c:v>100.16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6F-43DA-AA38-9C0A24C07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0680"/>
        <c:axId val="6952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6F-43DA-AA38-9C0A24C07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0680"/>
        <c:axId val="6952248"/>
      </c:lineChart>
      <c:dateAx>
        <c:axId val="6950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52248"/>
        <c:crosses val="autoZero"/>
        <c:auto val="1"/>
        <c:lblOffset val="100"/>
        <c:baseTimeUnit val="years"/>
      </c:dateAx>
      <c:valAx>
        <c:axId val="6952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50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4A-4839-9CDD-80CF05025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22304"/>
        <c:axId val="16102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4A-4839-9CDD-80CF05025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22304"/>
        <c:axId val="161025440"/>
      </c:lineChart>
      <c:dateAx>
        <c:axId val="16102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025440"/>
        <c:crosses val="autoZero"/>
        <c:auto val="1"/>
        <c:lblOffset val="100"/>
        <c:baseTimeUnit val="years"/>
      </c:dateAx>
      <c:valAx>
        <c:axId val="16102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02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A1-4E76-A03C-78EDE84FB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24656"/>
        <c:axId val="16101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A1-4E76-A03C-78EDE84FB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24656"/>
        <c:axId val="161018384"/>
      </c:lineChart>
      <c:dateAx>
        <c:axId val="16102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018384"/>
        <c:crosses val="autoZero"/>
        <c:auto val="1"/>
        <c:lblOffset val="100"/>
        <c:baseTimeUnit val="years"/>
      </c:dateAx>
      <c:valAx>
        <c:axId val="16101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02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60-4725-BAAA-C3C912236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21128"/>
        <c:axId val="161020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60-4725-BAAA-C3C912236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21128"/>
        <c:axId val="161020344"/>
      </c:lineChart>
      <c:dateAx>
        <c:axId val="161021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020344"/>
        <c:crosses val="autoZero"/>
        <c:auto val="1"/>
        <c:lblOffset val="100"/>
        <c:baseTimeUnit val="years"/>
      </c:dateAx>
      <c:valAx>
        <c:axId val="161020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021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ED-42A6-8CD3-FFC1F4F95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25832"/>
        <c:axId val="161018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ED-42A6-8CD3-FFC1F4F95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25832"/>
        <c:axId val="161018776"/>
      </c:lineChart>
      <c:dateAx>
        <c:axId val="161025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018776"/>
        <c:crosses val="autoZero"/>
        <c:auto val="1"/>
        <c:lblOffset val="100"/>
        <c:baseTimeUnit val="years"/>
      </c:dateAx>
      <c:valAx>
        <c:axId val="161018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025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216.92</c:v>
                </c:pt>
                <c:pt idx="1">
                  <c:v>134.33000000000001</c:v>
                </c:pt>
                <c:pt idx="2">
                  <c:v>164.13</c:v>
                </c:pt>
                <c:pt idx="3">
                  <c:v>173.96</c:v>
                </c:pt>
                <c:pt idx="4">
                  <c:v>235.18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64-45D0-9AD3-065686CF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23872"/>
        <c:axId val="16101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1051.43</c:v>
                </c:pt>
                <c:pt idx="3">
                  <c:v>982.29</c:v>
                </c:pt>
                <c:pt idx="4">
                  <c:v>789.46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64-45D0-9AD3-065686CF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23872"/>
        <c:axId val="161019952"/>
      </c:lineChart>
      <c:dateAx>
        <c:axId val="16102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019952"/>
        <c:crosses val="autoZero"/>
        <c:auto val="1"/>
        <c:lblOffset val="100"/>
        <c:baseTimeUnit val="years"/>
      </c:dateAx>
      <c:valAx>
        <c:axId val="16101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02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66.75</c:v>
                </c:pt>
                <c:pt idx="1">
                  <c:v>69.599999999999994</c:v>
                </c:pt>
                <c:pt idx="2">
                  <c:v>97.79</c:v>
                </c:pt>
                <c:pt idx="3">
                  <c:v>99.83</c:v>
                </c:pt>
                <c:pt idx="4">
                  <c:v>90.99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8-4854-B5F6-D9E28FB9C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9320"/>
        <c:axId val="162080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40.06</c:v>
                </c:pt>
                <c:pt idx="3">
                  <c:v>41.25</c:v>
                </c:pt>
                <c:pt idx="4">
                  <c:v>57.77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38-4854-B5F6-D9E28FB9C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79320"/>
        <c:axId val="162080888"/>
      </c:lineChart>
      <c:dateAx>
        <c:axId val="162079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080888"/>
        <c:crosses val="autoZero"/>
        <c:auto val="1"/>
        <c:lblOffset val="100"/>
        <c:baseTimeUnit val="years"/>
      </c:dateAx>
      <c:valAx>
        <c:axId val="162080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79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321.08999999999997</c:v>
                </c:pt>
                <c:pt idx="1">
                  <c:v>314.2</c:v>
                </c:pt>
                <c:pt idx="2">
                  <c:v>222.09</c:v>
                </c:pt>
                <c:pt idx="3">
                  <c:v>220.45</c:v>
                </c:pt>
                <c:pt idx="4">
                  <c:v>239.81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0F-454D-8310-4BBC8B60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81672"/>
        <c:axId val="162080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355.22</c:v>
                </c:pt>
                <c:pt idx="3">
                  <c:v>334.48</c:v>
                </c:pt>
                <c:pt idx="4">
                  <c:v>274.35000000000002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0F-454D-8310-4BBC8B60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81672"/>
        <c:axId val="162080104"/>
      </c:lineChart>
      <c:dateAx>
        <c:axId val="162081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080104"/>
        <c:crosses val="autoZero"/>
        <c:auto val="1"/>
        <c:lblOffset val="100"/>
        <c:baseTimeUnit val="years"/>
      </c:dateAx>
      <c:valAx>
        <c:axId val="162080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81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16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島根県　隠岐の島町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14307</v>
      </c>
      <c r="AM8" s="50"/>
      <c r="AN8" s="50"/>
      <c r="AO8" s="50"/>
      <c r="AP8" s="50"/>
      <c r="AQ8" s="50"/>
      <c r="AR8" s="50"/>
      <c r="AS8" s="50"/>
      <c r="AT8" s="45">
        <f>データ!T6</f>
        <v>242.82</v>
      </c>
      <c r="AU8" s="45"/>
      <c r="AV8" s="45"/>
      <c r="AW8" s="45"/>
      <c r="AX8" s="45"/>
      <c r="AY8" s="45"/>
      <c r="AZ8" s="45"/>
      <c r="BA8" s="45"/>
      <c r="BB8" s="45">
        <f>データ!U6</f>
        <v>58.92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5.6</v>
      </c>
      <c r="Q10" s="45"/>
      <c r="R10" s="45"/>
      <c r="S10" s="45"/>
      <c r="T10" s="45"/>
      <c r="U10" s="45"/>
      <c r="V10" s="45"/>
      <c r="W10" s="45">
        <f>データ!Q6</f>
        <v>97.97</v>
      </c>
      <c r="X10" s="45"/>
      <c r="Y10" s="45"/>
      <c r="Z10" s="45"/>
      <c r="AA10" s="45"/>
      <c r="AB10" s="45"/>
      <c r="AC10" s="45"/>
      <c r="AD10" s="50">
        <f>データ!R6</f>
        <v>3781</v>
      </c>
      <c r="AE10" s="50"/>
      <c r="AF10" s="50"/>
      <c r="AG10" s="50"/>
      <c r="AH10" s="50"/>
      <c r="AI10" s="50"/>
      <c r="AJ10" s="50"/>
      <c r="AK10" s="2"/>
      <c r="AL10" s="50">
        <f>データ!V6</f>
        <v>790</v>
      </c>
      <c r="AM10" s="50"/>
      <c r="AN10" s="50"/>
      <c r="AO10" s="50"/>
      <c r="AP10" s="50"/>
      <c r="AQ10" s="50"/>
      <c r="AR10" s="50"/>
      <c r="AS10" s="50"/>
      <c r="AT10" s="45">
        <f>データ!W6</f>
        <v>0.42</v>
      </c>
      <c r="AU10" s="45"/>
      <c r="AV10" s="45"/>
      <c r="AW10" s="45"/>
      <c r="AX10" s="45"/>
      <c r="AY10" s="45"/>
      <c r="AZ10" s="45"/>
      <c r="BA10" s="45"/>
      <c r="BB10" s="45">
        <f>データ!X6</f>
        <v>1880.95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111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Ayx/WLxjfLoRlqKWcKjcc5kPrqvR7JZoYARxihI4I6M3z4puQSXdXJRiJlIGMkj38wGGM2BtkDU9Rr0Sc6F0vQ==" saltValue="czZ9hZV0m3f0WGIj5lUV5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325287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島根県　隠岐の島町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5.6</v>
      </c>
      <c r="Q6" s="34">
        <f t="shared" si="3"/>
        <v>97.97</v>
      </c>
      <c r="R6" s="34">
        <f t="shared" si="3"/>
        <v>3781</v>
      </c>
      <c r="S6" s="34">
        <f t="shared" si="3"/>
        <v>14307</v>
      </c>
      <c r="T6" s="34">
        <f t="shared" si="3"/>
        <v>242.82</v>
      </c>
      <c r="U6" s="34">
        <f t="shared" si="3"/>
        <v>58.92</v>
      </c>
      <c r="V6" s="34">
        <f t="shared" si="3"/>
        <v>790</v>
      </c>
      <c r="W6" s="34">
        <f t="shared" si="3"/>
        <v>0.42</v>
      </c>
      <c r="X6" s="34">
        <f t="shared" si="3"/>
        <v>1880.95</v>
      </c>
      <c r="Y6" s="35">
        <f>IF(Y7="",NA(),Y7)</f>
        <v>101.08</v>
      </c>
      <c r="Z6" s="35">
        <f t="shared" ref="Z6:AH6" si="4">IF(Z7="",NA(),Z7)</f>
        <v>99.97</v>
      </c>
      <c r="AA6" s="35">
        <f t="shared" si="4"/>
        <v>99.97</v>
      </c>
      <c r="AB6" s="35">
        <f t="shared" si="4"/>
        <v>100.06</v>
      </c>
      <c r="AC6" s="35">
        <f t="shared" si="4"/>
        <v>100.16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216.92</v>
      </c>
      <c r="BG6" s="35">
        <f t="shared" ref="BG6:BO6" si="7">IF(BG7="",NA(),BG7)</f>
        <v>134.33000000000001</v>
      </c>
      <c r="BH6" s="35">
        <f t="shared" si="7"/>
        <v>164.13</v>
      </c>
      <c r="BI6" s="35">
        <f t="shared" si="7"/>
        <v>173.96</v>
      </c>
      <c r="BJ6" s="35">
        <f t="shared" si="7"/>
        <v>235.18</v>
      </c>
      <c r="BK6" s="35">
        <f t="shared" si="7"/>
        <v>1161.05</v>
      </c>
      <c r="BL6" s="35">
        <f t="shared" si="7"/>
        <v>979.89</v>
      </c>
      <c r="BM6" s="35">
        <f t="shared" si="7"/>
        <v>1051.43</v>
      </c>
      <c r="BN6" s="35">
        <f t="shared" si="7"/>
        <v>982.29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66.75</v>
      </c>
      <c r="BR6" s="35">
        <f t="shared" ref="BR6:BZ6" si="8">IF(BR7="",NA(),BR7)</f>
        <v>69.599999999999994</v>
      </c>
      <c r="BS6" s="35">
        <f t="shared" si="8"/>
        <v>97.79</v>
      </c>
      <c r="BT6" s="35">
        <f t="shared" si="8"/>
        <v>99.83</v>
      </c>
      <c r="BU6" s="35">
        <f t="shared" si="8"/>
        <v>90.99</v>
      </c>
      <c r="BV6" s="35">
        <f t="shared" si="8"/>
        <v>41.08</v>
      </c>
      <c r="BW6" s="35">
        <f t="shared" si="8"/>
        <v>41.34</v>
      </c>
      <c r="BX6" s="35">
        <f t="shared" si="8"/>
        <v>40.06</v>
      </c>
      <c r="BY6" s="35">
        <f t="shared" si="8"/>
        <v>41.25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321.08999999999997</v>
      </c>
      <c r="CC6" s="35">
        <f t="shared" ref="CC6:CK6" si="9">IF(CC7="",NA(),CC7)</f>
        <v>314.2</v>
      </c>
      <c r="CD6" s="35">
        <f t="shared" si="9"/>
        <v>222.09</v>
      </c>
      <c r="CE6" s="35">
        <f t="shared" si="9"/>
        <v>220.45</v>
      </c>
      <c r="CF6" s="35">
        <f t="shared" si="9"/>
        <v>239.81</v>
      </c>
      <c r="CG6" s="35">
        <f t="shared" si="9"/>
        <v>378.08</v>
      </c>
      <c r="CH6" s="35">
        <f t="shared" si="9"/>
        <v>357.49</v>
      </c>
      <c r="CI6" s="35">
        <f t="shared" si="9"/>
        <v>355.22</v>
      </c>
      <c r="CJ6" s="35">
        <f t="shared" si="9"/>
        <v>334.48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52.47</v>
      </c>
      <c r="CN6" s="35">
        <f t="shared" ref="CN6:CV6" si="10">IF(CN7="",NA(),CN7)</f>
        <v>53.36</v>
      </c>
      <c r="CO6" s="35">
        <f t="shared" si="10"/>
        <v>53.59</v>
      </c>
      <c r="CP6" s="35">
        <f t="shared" si="10"/>
        <v>53.36</v>
      </c>
      <c r="CQ6" s="35">
        <f t="shared" si="10"/>
        <v>51.79</v>
      </c>
      <c r="CR6" s="35">
        <f t="shared" si="10"/>
        <v>44.69</v>
      </c>
      <c r="CS6" s="35">
        <f t="shared" si="10"/>
        <v>44.69</v>
      </c>
      <c r="CT6" s="35">
        <f t="shared" si="10"/>
        <v>42.84</v>
      </c>
      <c r="CU6" s="35">
        <f t="shared" si="10"/>
        <v>40.93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97.32</v>
      </c>
      <c r="CY6" s="35">
        <f t="shared" ref="CY6:DG6" si="11">IF(CY7="",NA(),CY7)</f>
        <v>97.84</v>
      </c>
      <c r="CZ6" s="35">
        <f t="shared" si="11"/>
        <v>97.03</v>
      </c>
      <c r="DA6" s="35">
        <f t="shared" si="11"/>
        <v>95.97</v>
      </c>
      <c r="DB6" s="35">
        <f t="shared" si="11"/>
        <v>97.47</v>
      </c>
      <c r="DC6" s="35">
        <f t="shared" si="11"/>
        <v>70.59</v>
      </c>
      <c r="DD6" s="35">
        <f t="shared" si="11"/>
        <v>69.67</v>
      </c>
      <c r="DE6" s="35">
        <f t="shared" si="11"/>
        <v>66.3</v>
      </c>
      <c r="DF6" s="35">
        <f t="shared" si="11"/>
        <v>62.73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0.02</v>
      </c>
      <c r="EL6" s="35">
        <f t="shared" si="14"/>
        <v>0.03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325287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5.6</v>
      </c>
      <c r="Q7" s="38">
        <v>97.97</v>
      </c>
      <c r="R7" s="38">
        <v>3781</v>
      </c>
      <c r="S7" s="38">
        <v>14307</v>
      </c>
      <c r="T7" s="38">
        <v>242.82</v>
      </c>
      <c r="U7" s="38">
        <v>58.92</v>
      </c>
      <c r="V7" s="38">
        <v>790</v>
      </c>
      <c r="W7" s="38">
        <v>0.42</v>
      </c>
      <c r="X7" s="38">
        <v>1880.95</v>
      </c>
      <c r="Y7" s="38">
        <v>101.08</v>
      </c>
      <c r="Z7" s="38">
        <v>99.97</v>
      </c>
      <c r="AA7" s="38">
        <v>99.97</v>
      </c>
      <c r="AB7" s="38">
        <v>100.06</v>
      </c>
      <c r="AC7" s="38">
        <v>100.16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216.92</v>
      </c>
      <c r="BG7" s="38">
        <v>134.33000000000001</v>
      </c>
      <c r="BH7" s="38">
        <v>164.13</v>
      </c>
      <c r="BI7" s="38">
        <v>173.96</v>
      </c>
      <c r="BJ7" s="38">
        <v>235.18</v>
      </c>
      <c r="BK7" s="38">
        <v>1161.05</v>
      </c>
      <c r="BL7" s="38">
        <v>979.89</v>
      </c>
      <c r="BM7" s="38">
        <v>1051.43</v>
      </c>
      <c r="BN7" s="38">
        <v>982.29</v>
      </c>
      <c r="BO7" s="38">
        <v>789.46</v>
      </c>
      <c r="BP7" s="38">
        <v>747.76</v>
      </c>
      <c r="BQ7" s="38">
        <v>66.75</v>
      </c>
      <c r="BR7" s="38">
        <v>69.599999999999994</v>
      </c>
      <c r="BS7" s="38">
        <v>97.79</v>
      </c>
      <c r="BT7" s="38">
        <v>99.83</v>
      </c>
      <c r="BU7" s="38">
        <v>90.99</v>
      </c>
      <c r="BV7" s="38">
        <v>41.08</v>
      </c>
      <c r="BW7" s="38">
        <v>41.34</v>
      </c>
      <c r="BX7" s="38">
        <v>40.06</v>
      </c>
      <c r="BY7" s="38">
        <v>41.25</v>
      </c>
      <c r="BZ7" s="38">
        <v>57.77</v>
      </c>
      <c r="CA7" s="38">
        <v>59.51</v>
      </c>
      <c r="CB7" s="38">
        <v>321.08999999999997</v>
      </c>
      <c r="CC7" s="38">
        <v>314.2</v>
      </c>
      <c r="CD7" s="38">
        <v>222.09</v>
      </c>
      <c r="CE7" s="38">
        <v>220.45</v>
      </c>
      <c r="CF7" s="38">
        <v>239.81</v>
      </c>
      <c r="CG7" s="38">
        <v>378.08</v>
      </c>
      <c r="CH7" s="38">
        <v>357.49</v>
      </c>
      <c r="CI7" s="38">
        <v>355.22</v>
      </c>
      <c r="CJ7" s="38">
        <v>334.48</v>
      </c>
      <c r="CK7" s="38">
        <v>274.35000000000002</v>
      </c>
      <c r="CL7" s="38">
        <v>261.45999999999998</v>
      </c>
      <c r="CM7" s="38">
        <v>52.47</v>
      </c>
      <c r="CN7" s="38">
        <v>53.36</v>
      </c>
      <c r="CO7" s="38">
        <v>53.59</v>
      </c>
      <c r="CP7" s="38">
        <v>53.36</v>
      </c>
      <c r="CQ7" s="38">
        <v>51.79</v>
      </c>
      <c r="CR7" s="38">
        <v>44.69</v>
      </c>
      <c r="CS7" s="38">
        <v>44.69</v>
      </c>
      <c r="CT7" s="38">
        <v>42.84</v>
      </c>
      <c r="CU7" s="38">
        <v>40.93</v>
      </c>
      <c r="CV7" s="38">
        <v>50.68</v>
      </c>
      <c r="CW7" s="38">
        <v>52.23</v>
      </c>
      <c r="CX7" s="38">
        <v>97.32</v>
      </c>
      <c r="CY7" s="38">
        <v>97.84</v>
      </c>
      <c r="CZ7" s="38">
        <v>97.03</v>
      </c>
      <c r="DA7" s="38">
        <v>95.97</v>
      </c>
      <c r="DB7" s="38">
        <v>97.47</v>
      </c>
      <c r="DC7" s="38">
        <v>70.59</v>
      </c>
      <c r="DD7" s="38">
        <v>69.67</v>
      </c>
      <c r="DE7" s="38">
        <v>66.3</v>
      </c>
      <c r="DF7" s="38">
        <v>62.73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0.02</v>
      </c>
      <c r="EL7" s="38">
        <v>0.03</v>
      </c>
      <c r="EM7" s="38">
        <v>0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