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407024\Documents\６．公営企業\03　経営比較分析表\Ｒ １\作成分\駐車場\"/>
    </mc:Choice>
  </mc:AlternateContent>
  <workbookProtection workbookAlgorithmName="SHA-512" workbookHashValue="4NNZwSns2iDSdKp0wHiAUw8BETv3OU0hiCXjBuTxkw1wpDOBMrSi7ZiF01mDOwIZYxnqrwQvK7pKKzkGNhY2yg==" workbookSaltValue="RChXRljKvC9P3keW269TCA==" workbookSpinCount="100000" lockStructure="1"/>
  <bookViews>
    <workbookView xWindow="0" yWindow="0" windowWidth="20490" windowHeight="661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MA30" i="4"/>
  <c r="IT76" i="4"/>
  <c r="CS51" i="4"/>
  <c r="HJ30" i="4"/>
  <c r="CS30" i="4"/>
  <c r="HJ51" i="4"/>
  <c r="C11" i="5"/>
  <c r="D11" i="5"/>
  <c r="E11" i="5"/>
  <c r="B11" i="5"/>
  <c r="BK76" i="4" l="1"/>
  <c r="LT76" i="4"/>
  <c r="GQ51" i="4"/>
  <c r="LH30" i="4"/>
  <c r="IE76" i="4"/>
  <c r="BZ51" i="4"/>
  <c r="GQ30" i="4"/>
  <c r="BZ30" i="4"/>
  <c r="LH51" i="4"/>
  <c r="HP76" i="4"/>
  <c r="BG51" i="4"/>
  <c r="FX30" i="4"/>
  <c r="BG30" i="4"/>
  <c r="AV76" i="4"/>
  <c r="KO51" i="4"/>
  <c r="LE76" i="4"/>
  <c r="FX51" i="4"/>
  <c r="KO30" i="4"/>
  <c r="KP76" i="4"/>
  <c r="FE51" i="4"/>
  <c r="AN51" i="4"/>
  <c r="AN30" i="4"/>
  <c r="AG76" i="4"/>
  <c r="JV30" i="4"/>
  <c r="HA76" i="4"/>
  <c r="FE30" i="4"/>
  <c r="JV51" i="4"/>
  <c r="R76" i="4"/>
  <c r="JC51" i="4"/>
  <c r="EL51" i="4"/>
  <c r="KA76" i="4"/>
  <c r="GL76" i="4"/>
  <c r="U51" i="4"/>
  <c r="EL30" i="4"/>
  <c r="U30" i="4"/>
  <c r="JC30"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<sst xmlns="http://schemas.openxmlformats.org/spreadsheetml/2006/main" count="278" uniqueCount="137">
  <si>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</si>
  <si>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</si>
  <si>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</si>
  <si>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</si>
  <si>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</si>
  <si>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</si>
  <si>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</si>
  <si>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</si>
  <si>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</si>
  <si>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</si>
  <si>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</si>
  <si>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</si>
  <si>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</si>
  <si>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</si>
  <si>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</si>
  <si>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</si>
  <si>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</si>
  <si>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</si>
  <si>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</si>
  <si>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</si>
  <si>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</si>
  <si>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</si>
  <si>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</si>
  <si>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</si>
  <si>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</si>
  <si>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</si>
  <si>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</si>
  <si>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</si>
  <si>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</si>
  <si>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</si>
  <si>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</si>
  <si>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</si>
  <si>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</si>
  <si>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</si>
  <si>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</si>
  <si>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</si>
  <si>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</si>
  <si>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</si>
  <si>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</si>
  <si>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</si>
  <si>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</si>
  <si>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</si>
  <si>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</si>
  <si>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</si>
  <si>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</si>
  <si>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</si>
  <si>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</si>
  <si>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</si>
  <si>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</si>
  <si>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</si>
  <si>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</si>
  <si>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</si>
  <si>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</si>
  <si>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</si>
  <si>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</si>
  <si>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</si>
  <si>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</si>
  <si>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</si>
  <si>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</si>
  <si>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</si>
  <si>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</si>
  <si>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</si>
  <si>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</si>
  <si>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</si>
  <si>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</si>
  <si>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</si>
  <si>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</si>
  <si>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</si>
  <si>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</si>
  <si>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</si>
  <si>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</si>
  <si>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</si>
  <si>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</si>
  <si>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</si>
  <si>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</si>
  <si>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</si>
  <si>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</si>
  <si>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</si>
  <si>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</si>
  <si>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</si>
  <si>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</si>
  <si>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</si>
  <si>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</si>
  <si>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</si>
  <si>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</si>
  <si>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</si>
  <si>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</si>
  <si>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</si>
  <si>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</si>
  <si>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</si>
  <si>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</si>
  <si>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</si>
  <si>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</si>
  <si>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</si>
  <si>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</si>
  <si>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</si>
  <si>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</si>
  <si>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</si>
  <si>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</si>
  <si>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</si>
  <si>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</si>
  <si>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</si>
  <si>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</si>
  <si>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</si>
  <si>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</si>
  <si>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</si>
  <si>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</si>
  <si>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当該値(N-2)</t>
    <phoneticPr fontId="5"/>
  </si>
  <si>
    <t>当該値(N-1)</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</si>
  <si>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</si>
  <si>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</si>
  <si>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</si>
  <si>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</si>
  <si>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</si>
  <si>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</si>
  <si>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隠岐の島町</t>
  </si>
  <si>
    <t>西郷港埠頭第一駐車場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</si>
  <si>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</si>
  <si>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</si>
  <si>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</si>
  <si>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</si>
  <si>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</si>
  <si>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</si>
  <si>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</si>
  <si>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</si>
  <si>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</si>
  <si>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</si>
  <si>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</si>
  <si>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</si>
  <si>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</si>
  <si>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</si>
  <si>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</si>
  <si>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</si>
  <si>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上記1．のとおり県有地を借り上げて駐車場を運営していることから資産等はない。</t>
    <phoneticPr fontId="5"/>
  </si>
  <si>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</si>
  <si>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西郷港埠頭第一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phoneticPr fontId="5"/>
  </si>
  <si>
    <t>　西郷港埠頭第一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がないことから、他団体と比較して①収益的収支比率は低いものの、独立採算で運営できている。</t>
    <rPh sb="146" eb="1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</si>
</sst>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100.2</c:v>
                </c:pt>
                <c:pt idx="1">
                  <c:v>131.4</c:v>
                </c:pt>
                <c:pt idx="2">
                  <c:v>124.9</c:v>
                </c:pt>
                <c:pt idx="3">
                  <c:v>134</c:v>
                </c:pt>
                <c:pt idx="4">
                  <c:v>137</c:v>
                </c:pt>
              </c:numCache>
            </c:numRef>
          </c:val>
          <c:extLst xmlns:c16r2="http://schemas.microsoft.com/office/drawing/2015/06/chart">
            <c:ext xmlns:c16="http://schemas.microsoft.com/office/drawing/2014/chart" uri="{C3380CC4-5D6E-409C-BE32-E72D297353CC}">
              <c16:uniqueId val="{00000000-C2F7-46CE-9CED-CE088CEB15FA}"/>
            </c:ext>
          </c:extLst>
        </c:ser>
        <c:dLbls>
          <c:showLegendKey val="0"/>
          <c:showVal val="0"/>
          <c:showCatName val="0"/>
          <c:showSerName val="0"/>
          <c:showPercent val="0"/>
          <c:showBubbleSize val="0"/>
        </c:dLbls>
        <c:gapWidth val="150"/>
        <c:axId val="420542408"/>
        <c:axId val="2217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C2F7-46CE-9CED-CE088CEB15FA}"/>
            </c:ext>
          </c:extLst>
        </c:ser>
        <c:dLbls>
          <c:showLegendKey val="0"/>
          <c:showVal val="0"/>
          <c:showCatName val="0"/>
          <c:showSerName val="0"/>
          <c:showPercent val="0"/>
          <c:showBubbleSize val="0"/>
        </c:dLbls>
        <c:marker val="1"/>
        <c:smooth val="0"/>
        <c:axId val="420542408"/>
        <c:axId val="221762976"/>
      </c:lineChart>
      <c:dateAx>
        <c:axId val="420542408"/>
        <c:scaling>
          <c:orientation val="minMax"/>
        </c:scaling>
        <c:delete val="1"/>
        <c:axPos val="b"/>
        <c:numFmt formatCode="ge" sourceLinked="1"/>
        <c:majorTickMark val="none"/>
        <c:minorTickMark val="none"/>
        <c:tickLblPos val="none"/>
        <c:crossAx val="221762976"/>
        <c:crosses val="autoZero"/>
        <c:auto val="1"/>
        <c:lblOffset val="100"/>
        <c:baseTimeUnit val="years"/>
      </c:dateAx>
      <c:valAx>
        <c:axId val="22176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54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0C-4A62-9E52-9677435549A3}"/>
            </c:ext>
          </c:extLst>
        </c:ser>
        <c:dLbls>
          <c:showLegendKey val="0"/>
          <c:showVal val="0"/>
          <c:showCatName val="0"/>
          <c:showSerName val="0"/>
          <c:showPercent val="0"/>
          <c:showBubbleSize val="0"/>
        </c:dLbls>
        <c:gapWidth val="150"/>
        <c:axId val="222063768"/>
        <c:axId val="2220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610C-4A62-9E52-9677435549A3}"/>
            </c:ext>
          </c:extLst>
        </c:ser>
        <c:dLbls>
          <c:showLegendKey val="0"/>
          <c:showVal val="0"/>
          <c:showCatName val="0"/>
          <c:showSerName val="0"/>
          <c:showPercent val="0"/>
          <c:showBubbleSize val="0"/>
        </c:dLbls>
        <c:marker val="1"/>
        <c:smooth val="0"/>
        <c:axId val="222063768"/>
        <c:axId val="222064160"/>
      </c:lineChart>
      <c:dateAx>
        <c:axId val="222063768"/>
        <c:scaling>
          <c:orientation val="minMax"/>
        </c:scaling>
        <c:delete val="1"/>
        <c:axPos val="b"/>
        <c:numFmt formatCode="ge" sourceLinked="1"/>
        <c:majorTickMark val="none"/>
        <c:minorTickMark val="none"/>
        <c:tickLblPos val="none"/>
        <c:crossAx val="222064160"/>
        <c:crosses val="autoZero"/>
        <c:auto val="1"/>
        <c:lblOffset val="100"/>
        <c:baseTimeUnit val="years"/>
      </c:dateAx>
      <c:valAx>
        <c:axId val="22206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6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C66-4787-B228-3A77F23B8A25}"/>
            </c:ext>
          </c:extLst>
        </c:ser>
        <c:dLbls>
          <c:showLegendKey val="0"/>
          <c:showVal val="0"/>
          <c:showCatName val="0"/>
          <c:showSerName val="0"/>
          <c:showPercent val="0"/>
          <c:showBubbleSize val="0"/>
        </c:dLbls>
        <c:gapWidth val="150"/>
        <c:axId val="422810304"/>
        <c:axId val="42280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C66-4787-B228-3A77F23B8A25}"/>
            </c:ext>
          </c:extLst>
        </c:ser>
        <c:dLbls>
          <c:showLegendKey val="0"/>
          <c:showVal val="0"/>
          <c:showCatName val="0"/>
          <c:showSerName val="0"/>
          <c:showPercent val="0"/>
          <c:showBubbleSize val="0"/>
        </c:dLbls>
        <c:marker val="1"/>
        <c:smooth val="0"/>
        <c:axId val="422810304"/>
        <c:axId val="422808344"/>
      </c:lineChart>
      <c:dateAx>
        <c:axId val="422810304"/>
        <c:scaling>
          <c:orientation val="minMax"/>
        </c:scaling>
        <c:delete val="1"/>
        <c:axPos val="b"/>
        <c:numFmt formatCode="ge" sourceLinked="1"/>
        <c:majorTickMark val="none"/>
        <c:minorTickMark val="none"/>
        <c:tickLblPos val="none"/>
        <c:crossAx val="422808344"/>
        <c:crosses val="autoZero"/>
        <c:auto val="1"/>
        <c:lblOffset val="100"/>
        <c:baseTimeUnit val="years"/>
      </c:dateAx>
      <c:valAx>
        <c:axId val="42280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2AB-41D9-9982-E66C4C8A7A69}"/>
            </c:ext>
          </c:extLst>
        </c:ser>
        <c:dLbls>
          <c:showLegendKey val="0"/>
          <c:showVal val="0"/>
          <c:showCatName val="0"/>
          <c:showSerName val="0"/>
          <c:showPercent val="0"/>
          <c:showBubbleSize val="0"/>
        </c:dLbls>
        <c:gapWidth val="150"/>
        <c:axId val="422807952"/>
        <c:axId val="42280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2AB-41D9-9982-E66C4C8A7A69}"/>
            </c:ext>
          </c:extLst>
        </c:ser>
        <c:dLbls>
          <c:showLegendKey val="0"/>
          <c:showVal val="0"/>
          <c:showCatName val="0"/>
          <c:showSerName val="0"/>
          <c:showPercent val="0"/>
          <c:showBubbleSize val="0"/>
        </c:dLbls>
        <c:marker val="1"/>
        <c:smooth val="0"/>
        <c:axId val="422807952"/>
        <c:axId val="422805992"/>
      </c:lineChart>
      <c:dateAx>
        <c:axId val="422807952"/>
        <c:scaling>
          <c:orientation val="minMax"/>
        </c:scaling>
        <c:delete val="1"/>
        <c:axPos val="b"/>
        <c:numFmt formatCode="ge" sourceLinked="1"/>
        <c:majorTickMark val="none"/>
        <c:minorTickMark val="none"/>
        <c:tickLblPos val="none"/>
        <c:crossAx val="422805992"/>
        <c:crosses val="autoZero"/>
        <c:auto val="1"/>
        <c:lblOffset val="100"/>
        <c:baseTimeUnit val="years"/>
      </c:dateAx>
      <c:valAx>
        <c:axId val="42280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0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32-48BC-9BDF-04C0DE9FF0CC}"/>
            </c:ext>
          </c:extLst>
        </c:ser>
        <c:dLbls>
          <c:showLegendKey val="0"/>
          <c:showVal val="0"/>
          <c:showCatName val="0"/>
          <c:showSerName val="0"/>
          <c:showPercent val="0"/>
          <c:showBubbleSize val="0"/>
        </c:dLbls>
        <c:gapWidth val="150"/>
        <c:axId val="422805208"/>
        <c:axId val="4228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AD32-48BC-9BDF-04C0DE9FF0CC}"/>
            </c:ext>
          </c:extLst>
        </c:ser>
        <c:dLbls>
          <c:showLegendKey val="0"/>
          <c:showVal val="0"/>
          <c:showCatName val="0"/>
          <c:showSerName val="0"/>
          <c:showPercent val="0"/>
          <c:showBubbleSize val="0"/>
        </c:dLbls>
        <c:marker val="1"/>
        <c:smooth val="0"/>
        <c:axId val="422805208"/>
        <c:axId val="422808736"/>
      </c:lineChart>
      <c:dateAx>
        <c:axId val="422805208"/>
        <c:scaling>
          <c:orientation val="minMax"/>
        </c:scaling>
        <c:delete val="1"/>
        <c:axPos val="b"/>
        <c:numFmt formatCode="ge" sourceLinked="1"/>
        <c:majorTickMark val="none"/>
        <c:minorTickMark val="none"/>
        <c:tickLblPos val="none"/>
        <c:crossAx val="422808736"/>
        <c:crosses val="autoZero"/>
        <c:auto val="1"/>
        <c:lblOffset val="100"/>
        <c:baseTimeUnit val="years"/>
      </c:dateAx>
      <c:valAx>
        <c:axId val="4228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0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C2-429B-88BF-263FBDC8E483}"/>
            </c:ext>
          </c:extLst>
        </c:ser>
        <c:dLbls>
          <c:showLegendKey val="0"/>
          <c:showVal val="0"/>
          <c:showCatName val="0"/>
          <c:showSerName val="0"/>
          <c:showPercent val="0"/>
          <c:showBubbleSize val="0"/>
        </c:dLbls>
        <c:gapWidth val="150"/>
        <c:axId val="422811872"/>
        <c:axId val="4228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AAC2-429B-88BF-263FBDC8E483}"/>
            </c:ext>
          </c:extLst>
        </c:ser>
        <c:dLbls>
          <c:showLegendKey val="0"/>
          <c:showVal val="0"/>
          <c:showCatName val="0"/>
          <c:showSerName val="0"/>
          <c:showPercent val="0"/>
          <c:showBubbleSize val="0"/>
        </c:dLbls>
        <c:marker val="1"/>
        <c:smooth val="0"/>
        <c:axId val="422811872"/>
        <c:axId val="422805600"/>
      </c:lineChart>
      <c:dateAx>
        <c:axId val="422811872"/>
        <c:scaling>
          <c:orientation val="minMax"/>
        </c:scaling>
        <c:delete val="1"/>
        <c:axPos val="b"/>
        <c:numFmt formatCode="ge" sourceLinked="1"/>
        <c:majorTickMark val="none"/>
        <c:minorTickMark val="none"/>
        <c:tickLblPos val="none"/>
        <c:crossAx val="422805600"/>
        <c:crosses val="autoZero"/>
        <c:auto val="1"/>
        <c:lblOffset val="100"/>
        <c:baseTimeUnit val="years"/>
      </c:dateAx>
      <c:valAx>
        <c:axId val="422805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81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342.9</c:v>
                </c:pt>
                <c:pt idx="1">
                  <c:v>439.3</c:v>
                </c:pt>
                <c:pt idx="2">
                  <c:v>450</c:v>
                </c:pt>
                <c:pt idx="3">
                  <c:v>496.4</c:v>
                </c:pt>
                <c:pt idx="4">
                  <c:v>517.9</c:v>
                </c:pt>
              </c:numCache>
            </c:numRef>
          </c:val>
          <c:extLst xmlns:c16r2="http://schemas.microsoft.com/office/drawing/2015/06/chart">
            <c:ext xmlns:c16="http://schemas.microsoft.com/office/drawing/2014/chart" uri="{C3380CC4-5D6E-409C-BE32-E72D297353CC}">
              <c16:uniqueId val="{00000000-0FFA-469A-9DF7-E37E7836C819}"/>
            </c:ext>
          </c:extLst>
        </c:ser>
        <c:dLbls>
          <c:showLegendKey val="0"/>
          <c:showVal val="0"/>
          <c:showCatName val="0"/>
          <c:showSerName val="0"/>
          <c:showPercent val="0"/>
          <c:showBubbleSize val="0"/>
        </c:dLbls>
        <c:gapWidth val="150"/>
        <c:axId val="422809520"/>
        <c:axId val="42280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0FFA-469A-9DF7-E37E7836C819}"/>
            </c:ext>
          </c:extLst>
        </c:ser>
        <c:dLbls>
          <c:showLegendKey val="0"/>
          <c:showVal val="0"/>
          <c:showCatName val="0"/>
          <c:showSerName val="0"/>
          <c:showPercent val="0"/>
          <c:showBubbleSize val="0"/>
        </c:dLbls>
        <c:marker val="1"/>
        <c:smooth val="0"/>
        <c:axId val="422809520"/>
        <c:axId val="422809912"/>
      </c:lineChart>
      <c:dateAx>
        <c:axId val="422809520"/>
        <c:scaling>
          <c:orientation val="minMax"/>
        </c:scaling>
        <c:delete val="1"/>
        <c:axPos val="b"/>
        <c:numFmt formatCode="ge" sourceLinked="1"/>
        <c:majorTickMark val="none"/>
        <c:minorTickMark val="none"/>
        <c:tickLblPos val="none"/>
        <c:crossAx val="422809912"/>
        <c:crosses val="autoZero"/>
        <c:auto val="1"/>
        <c:lblOffset val="100"/>
        <c:baseTimeUnit val="years"/>
      </c:dateAx>
      <c:valAx>
        <c:axId val="42280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0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9.1</c:v>
                </c:pt>
                <c:pt idx="1">
                  <c:v>33.1</c:v>
                </c:pt>
                <c:pt idx="2">
                  <c:v>27.3</c:v>
                </c:pt>
                <c:pt idx="3">
                  <c:v>34</c:v>
                </c:pt>
                <c:pt idx="4">
                  <c:v>35</c:v>
                </c:pt>
              </c:numCache>
            </c:numRef>
          </c:val>
          <c:extLst xmlns:c16r2="http://schemas.microsoft.com/office/drawing/2015/06/chart">
            <c:ext xmlns:c16="http://schemas.microsoft.com/office/drawing/2014/chart" uri="{C3380CC4-5D6E-409C-BE32-E72D297353CC}">
              <c16:uniqueId val="{00000000-DAB5-40C4-B456-BE303A6526BD}"/>
            </c:ext>
          </c:extLst>
        </c:ser>
        <c:dLbls>
          <c:showLegendKey val="0"/>
          <c:showVal val="0"/>
          <c:showCatName val="0"/>
          <c:showSerName val="0"/>
          <c:showPercent val="0"/>
          <c:showBubbleSize val="0"/>
        </c:dLbls>
        <c:gapWidth val="150"/>
        <c:axId val="422807560"/>
        <c:axId val="4228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DAB5-40C4-B456-BE303A6526BD}"/>
            </c:ext>
          </c:extLst>
        </c:ser>
        <c:dLbls>
          <c:showLegendKey val="0"/>
          <c:showVal val="0"/>
          <c:showCatName val="0"/>
          <c:showSerName val="0"/>
          <c:showPercent val="0"/>
          <c:showBubbleSize val="0"/>
        </c:dLbls>
        <c:marker val="1"/>
        <c:smooth val="0"/>
        <c:axId val="422807560"/>
        <c:axId val="422893040"/>
      </c:lineChart>
      <c:dateAx>
        <c:axId val="422807560"/>
        <c:scaling>
          <c:orientation val="minMax"/>
        </c:scaling>
        <c:delete val="1"/>
        <c:axPos val="b"/>
        <c:numFmt formatCode="ge" sourceLinked="1"/>
        <c:majorTickMark val="none"/>
        <c:minorTickMark val="none"/>
        <c:tickLblPos val="none"/>
        <c:crossAx val="422893040"/>
        <c:crosses val="autoZero"/>
        <c:auto val="1"/>
        <c:lblOffset val="100"/>
        <c:baseTimeUnit val="years"/>
      </c:dateAx>
      <c:valAx>
        <c:axId val="42289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0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c:v>
                </c:pt>
                <c:pt idx="1">
                  <c:v>1073</c:v>
                </c:pt>
                <c:pt idx="2">
                  <c:v>915</c:v>
                </c:pt>
                <c:pt idx="3">
                  <c:v>1270</c:v>
                </c:pt>
                <c:pt idx="4">
                  <c:v>1428</c:v>
                </c:pt>
              </c:numCache>
            </c:numRef>
          </c:val>
          <c:extLst xmlns:c16r2="http://schemas.microsoft.com/office/drawing/2015/06/chart">
            <c:ext xmlns:c16="http://schemas.microsoft.com/office/drawing/2014/chart" uri="{C3380CC4-5D6E-409C-BE32-E72D297353CC}">
              <c16:uniqueId val="{00000000-CB52-4D82-A164-2B0D9B5B4DD3}"/>
            </c:ext>
          </c:extLst>
        </c:ser>
        <c:dLbls>
          <c:showLegendKey val="0"/>
          <c:showVal val="0"/>
          <c:showCatName val="0"/>
          <c:showSerName val="0"/>
          <c:showPercent val="0"/>
          <c:showBubbleSize val="0"/>
        </c:dLbls>
        <c:gapWidth val="150"/>
        <c:axId val="422887552"/>
        <c:axId val="42288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CB52-4D82-A164-2B0D9B5B4DD3}"/>
            </c:ext>
          </c:extLst>
        </c:ser>
        <c:dLbls>
          <c:showLegendKey val="0"/>
          <c:showVal val="0"/>
          <c:showCatName val="0"/>
          <c:showSerName val="0"/>
          <c:showPercent val="0"/>
          <c:showBubbleSize val="0"/>
        </c:dLbls>
        <c:marker val="1"/>
        <c:smooth val="0"/>
        <c:axId val="422887552"/>
        <c:axId val="422888336"/>
      </c:lineChart>
      <c:dateAx>
        <c:axId val="422887552"/>
        <c:scaling>
          <c:orientation val="minMax"/>
        </c:scaling>
        <c:delete val="1"/>
        <c:axPos val="b"/>
        <c:numFmt formatCode="ge" sourceLinked="1"/>
        <c:majorTickMark val="none"/>
        <c:minorTickMark val="none"/>
        <c:tickLblPos val="none"/>
        <c:crossAx val="422888336"/>
        <c:crosses val="autoZero"/>
        <c:auto val="1"/>
        <c:lblOffset val="100"/>
        <c:baseTimeUnit val="years"/>
      </c:dateAx>
      <c:valAx>
        <c:axId val="42288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88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3"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552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100.2</v>
      </c>
      <c r="V31" s="118"/>
      <c r="W31" s="118"/>
      <c r="X31" s="118"/>
      <c r="Y31" s="118"/>
      <c r="Z31" s="118"/>
      <c r="AA31" s="118"/>
      <c r="AB31" s="118"/>
      <c r="AC31" s="118"/>
      <c r="AD31" s="118"/>
      <c r="AE31" s="118"/>
      <c r="AF31" s="118"/>
      <c r="AG31" s="118"/>
      <c r="AH31" s="118"/>
      <c r="AI31" s="118"/>
      <c r="AJ31" s="118"/>
      <c r="AK31" s="118"/>
      <c r="AL31" s="118"/>
      <c r="AM31" s="118"/>
      <c r="AN31" s="118">
        <f>データ!Z7</f>
        <v>131.4</v>
      </c>
      <c r="AO31" s="118"/>
      <c r="AP31" s="118"/>
      <c r="AQ31" s="118"/>
      <c r="AR31" s="118"/>
      <c r="AS31" s="118"/>
      <c r="AT31" s="118"/>
      <c r="AU31" s="118"/>
      <c r="AV31" s="118"/>
      <c r="AW31" s="118"/>
      <c r="AX31" s="118"/>
      <c r="AY31" s="118"/>
      <c r="AZ31" s="118"/>
      <c r="BA31" s="118"/>
      <c r="BB31" s="118"/>
      <c r="BC31" s="118"/>
      <c r="BD31" s="118"/>
      <c r="BE31" s="118"/>
      <c r="BF31" s="118"/>
      <c r="BG31" s="118">
        <f>データ!AA7</f>
        <v>124.9</v>
      </c>
      <c r="BH31" s="118"/>
      <c r="BI31" s="118"/>
      <c r="BJ31" s="118"/>
      <c r="BK31" s="118"/>
      <c r="BL31" s="118"/>
      <c r="BM31" s="118"/>
      <c r="BN31" s="118"/>
      <c r="BO31" s="118"/>
      <c r="BP31" s="118"/>
      <c r="BQ31" s="118"/>
      <c r="BR31" s="118"/>
      <c r="BS31" s="118"/>
      <c r="BT31" s="118"/>
      <c r="BU31" s="118"/>
      <c r="BV31" s="118"/>
      <c r="BW31" s="118"/>
      <c r="BX31" s="118"/>
      <c r="BY31" s="118"/>
      <c r="BZ31" s="118">
        <f>データ!AB7</f>
        <v>134</v>
      </c>
      <c r="CA31" s="118"/>
      <c r="CB31" s="118"/>
      <c r="CC31" s="118"/>
      <c r="CD31" s="118"/>
      <c r="CE31" s="118"/>
      <c r="CF31" s="118"/>
      <c r="CG31" s="118"/>
      <c r="CH31" s="118"/>
      <c r="CI31" s="118"/>
      <c r="CJ31" s="118"/>
      <c r="CK31" s="118"/>
      <c r="CL31" s="118"/>
      <c r="CM31" s="118"/>
      <c r="CN31" s="118"/>
      <c r="CO31" s="118"/>
      <c r="CP31" s="118"/>
      <c r="CQ31" s="118"/>
      <c r="CR31" s="118"/>
      <c r="CS31" s="118">
        <f>データ!AC7</f>
        <v>137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342.9</v>
      </c>
      <c r="JD31" s="120"/>
      <c r="JE31" s="120"/>
      <c r="JF31" s="120"/>
      <c r="JG31" s="120"/>
      <c r="JH31" s="120"/>
      <c r="JI31" s="120"/>
      <c r="JJ31" s="120"/>
      <c r="JK31" s="120"/>
      <c r="JL31" s="120"/>
      <c r="JM31" s="120"/>
      <c r="JN31" s="120"/>
      <c r="JO31" s="120"/>
      <c r="JP31" s="120"/>
      <c r="JQ31" s="120"/>
      <c r="JR31" s="120"/>
      <c r="JS31" s="120"/>
      <c r="JT31" s="120"/>
      <c r="JU31" s="121"/>
      <c r="JV31" s="119">
        <f>データ!DL7</f>
        <v>439.3</v>
      </c>
      <c r="JW31" s="120"/>
      <c r="JX31" s="120"/>
      <c r="JY31" s="120"/>
      <c r="JZ31" s="120"/>
      <c r="KA31" s="120"/>
      <c r="KB31" s="120"/>
      <c r="KC31" s="120"/>
      <c r="KD31" s="120"/>
      <c r="KE31" s="120"/>
      <c r="KF31" s="120"/>
      <c r="KG31" s="120"/>
      <c r="KH31" s="120"/>
      <c r="KI31" s="120"/>
      <c r="KJ31" s="120"/>
      <c r="KK31" s="120"/>
      <c r="KL31" s="120"/>
      <c r="KM31" s="120"/>
      <c r="KN31" s="121"/>
      <c r="KO31" s="119">
        <f>データ!DM7</f>
        <v>450</v>
      </c>
      <c r="KP31" s="120"/>
      <c r="KQ31" s="120"/>
      <c r="KR31" s="120"/>
      <c r="KS31" s="120"/>
      <c r="KT31" s="120"/>
      <c r="KU31" s="120"/>
      <c r="KV31" s="120"/>
      <c r="KW31" s="120"/>
      <c r="KX31" s="120"/>
      <c r="KY31" s="120"/>
      <c r="KZ31" s="120"/>
      <c r="LA31" s="120"/>
      <c r="LB31" s="120"/>
      <c r="LC31" s="120"/>
      <c r="LD31" s="120"/>
      <c r="LE31" s="120"/>
      <c r="LF31" s="120"/>
      <c r="LG31" s="121"/>
      <c r="LH31" s="119">
        <f>データ!DN7</f>
        <v>496.4</v>
      </c>
      <c r="LI31" s="120"/>
      <c r="LJ31" s="120"/>
      <c r="LK31" s="120"/>
      <c r="LL31" s="120"/>
      <c r="LM31" s="120"/>
      <c r="LN31" s="120"/>
      <c r="LO31" s="120"/>
      <c r="LP31" s="120"/>
      <c r="LQ31" s="120"/>
      <c r="LR31" s="120"/>
      <c r="LS31" s="120"/>
      <c r="LT31" s="120"/>
      <c r="LU31" s="120"/>
      <c r="LV31" s="120"/>
      <c r="LW31" s="120"/>
      <c r="LX31" s="120"/>
      <c r="LY31" s="120"/>
      <c r="LZ31" s="121"/>
      <c r="MA31" s="119">
        <f>データ!DO7</f>
        <v>517.9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9.1</v>
      </c>
      <c r="EM52" s="118"/>
      <c r="EN52" s="118"/>
      <c r="EO52" s="118"/>
      <c r="EP52" s="118"/>
      <c r="EQ52" s="118"/>
      <c r="ER52" s="118"/>
      <c r="ES52" s="118"/>
      <c r="ET52" s="118"/>
      <c r="EU52" s="118"/>
      <c r="EV52" s="118"/>
      <c r="EW52" s="118"/>
      <c r="EX52" s="118"/>
      <c r="EY52" s="118"/>
      <c r="EZ52" s="118"/>
      <c r="FA52" s="118"/>
      <c r="FB52" s="118"/>
      <c r="FC52" s="118"/>
      <c r="FD52" s="118"/>
      <c r="FE52" s="118">
        <f>データ!BG7</f>
        <v>33.1</v>
      </c>
      <c r="FF52" s="118"/>
      <c r="FG52" s="118"/>
      <c r="FH52" s="118"/>
      <c r="FI52" s="118"/>
      <c r="FJ52" s="118"/>
      <c r="FK52" s="118"/>
      <c r="FL52" s="118"/>
      <c r="FM52" s="118"/>
      <c r="FN52" s="118"/>
      <c r="FO52" s="118"/>
      <c r="FP52" s="118"/>
      <c r="FQ52" s="118"/>
      <c r="FR52" s="118"/>
      <c r="FS52" s="118"/>
      <c r="FT52" s="118"/>
      <c r="FU52" s="118"/>
      <c r="FV52" s="118"/>
      <c r="FW52" s="118"/>
      <c r="FX52" s="118">
        <f>データ!BH7</f>
        <v>27.3</v>
      </c>
      <c r="FY52" s="118"/>
      <c r="FZ52" s="118"/>
      <c r="GA52" s="118"/>
      <c r="GB52" s="118"/>
      <c r="GC52" s="118"/>
      <c r="GD52" s="118"/>
      <c r="GE52" s="118"/>
      <c r="GF52" s="118"/>
      <c r="GG52" s="118"/>
      <c r="GH52" s="118"/>
      <c r="GI52" s="118"/>
      <c r="GJ52" s="118"/>
      <c r="GK52" s="118"/>
      <c r="GL52" s="118"/>
      <c r="GM52" s="118"/>
      <c r="GN52" s="118"/>
      <c r="GO52" s="118"/>
      <c r="GP52" s="118"/>
      <c r="GQ52" s="118">
        <f>データ!BI7</f>
        <v>34</v>
      </c>
      <c r="GR52" s="118"/>
      <c r="GS52" s="118"/>
      <c r="GT52" s="118"/>
      <c r="GU52" s="118"/>
      <c r="GV52" s="118"/>
      <c r="GW52" s="118"/>
      <c r="GX52" s="118"/>
      <c r="GY52" s="118"/>
      <c r="GZ52" s="118"/>
      <c r="HA52" s="118"/>
      <c r="HB52" s="118"/>
      <c r="HC52" s="118"/>
      <c r="HD52" s="118"/>
      <c r="HE52" s="118"/>
      <c r="HF52" s="118"/>
      <c r="HG52" s="118"/>
      <c r="HH52" s="118"/>
      <c r="HI52" s="118"/>
      <c r="HJ52" s="118">
        <f>データ!BJ7</f>
        <v>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v>
      </c>
      <c r="JD52" s="125"/>
      <c r="JE52" s="125"/>
      <c r="JF52" s="125"/>
      <c r="JG52" s="125"/>
      <c r="JH52" s="125"/>
      <c r="JI52" s="125"/>
      <c r="JJ52" s="125"/>
      <c r="JK52" s="125"/>
      <c r="JL52" s="125"/>
      <c r="JM52" s="125"/>
      <c r="JN52" s="125"/>
      <c r="JO52" s="125"/>
      <c r="JP52" s="125"/>
      <c r="JQ52" s="125"/>
      <c r="JR52" s="125"/>
      <c r="JS52" s="125"/>
      <c r="JT52" s="125"/>
      <c r="JU52" s="125"/>
      <c r="JV52" s="125">
        <f>データ!BR7</f>
        <v>1073</v>
      </c>
      <c r="JW52" s="125"/>
      <c r="JX52" s="125"/>
      <c r="JY52" s="125"/>
      <c r="JZ52" s="125"/>
      <c r="KA52" s="125"/>
      <c r="KB52" s="125"/>
      <c r="KC52" s="125"/>
      <c r="KD52" s="125"/>
      <c r="KE52" s="125"/>
      <c r="KF52" s="125"/>
      <c r="KG52" s="125"/>
      <c r="KH52" s="125"/>
      <c r="KI52" s="125"/>
      <c r="KJ52" s="125"/>
      <c r="KK52" s="125"/>
      <c r="KL52" s="125"/>
      <c r="KM52" s="125"/>
      <c r="KN52" s="125"/>
      <c r="KO52" s="125">
        <f>データ!BS7</f>
        <v>915</v>
      </c>
      <c r="KP52" s="125"/>
      <c r="KQ52" s="125"/>
      <c r="KR52" s="125"/>
      <c r="KS52" s="125"/>
      <c r="KT52" s="125"/>
      <c r="KU52" s="125"/>
      <c r="KV52" s="125"/>
      <c r="KW52" s="125"/>
      <c r="KX52" s="125"/>
      <c r="KY52" s="125"/>
      <c r="KZ52" s="125"/>
      <c r="LA52" s="125"/>
      <c r="LB52" s="125"/>
      <c r="LC52" s="125"/>
      <c r="LD52" s="125"/>
      <c r="LE52" s="125"/>
      <c r="LF52" s="125"/>
      <c r="LG52" s="125"/>
      <c r="LH52" s="125">
        <f>データ!BT7</f>
        <v>1270</v>
      </c>
      <c r="LI52" s="125"/>
      <c r="LJ52" s="125"/>
      <c r="LK52" s="125"/>
      <c r="LL52" s="125"/>
      <c r="LM52" s="125"/>
      <c r="LN52" s="125"/>
      <c r="LO52" s="125"/>
      <c r="LP52" s="125"/>
      <c r="LQ52" s="125"/>
      <c r="LR52" s="125"/>
      <c r="LS52" s="125"/>
      <c r="LT52" s="125"/>
      <c r="LU52" s="125"/>
      <c r="LV52" s="125"/>
      <c r="LW52" s="125"/>
      <c r="LX52" s="125"/>
      <c r="LY52" s="125"/>
      <c r="LZ52" s="125"/>
      <c r="MA52" s="125">
        <f>データ!BU7</f>
        <v>1428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3442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Asmk0JEzYwCHDfgDm9WR7RWBkmZnFhOM9YtgH9BjV6ZZDP9nuJOLkFcT0R1zeTZcwt84RalYU2rFgB1QyTupQ==" saltValue="T7xEWkrKeruAGPdKDziWg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103</v>
      </c>
      <c r="AV5" s="59" t="s">
        <v>104</v>
      </c>
      <c r="AW5" s="59" t="s">
        <v>105</v>
      </c>
      <c r="AX5" s="59" t="s">
        <v>91</v>
      </c>
      <c r="AY5" s="59" t="s">
        <v>92</v>
      </c>
      <c r="AZ5" s="59" t="s">
        <v>93</v>
      </c>
      <c r="BA5" s="59" t="s">
        <v>94</v>
      </c>
      <c r="BB5" s="59" t="s">
        <v>95</v>
      </c>
      <c r="BC5" s="59" t="s">
        <v>96</v>
      </c>
      <c r="BD5" s="59" t="s">
        <v>97</v>
      </c>
      <c r="BE5" s="59" t="s">
        <v>98</v>
      </c>
      <c r="BF5" s="59" t="s">
        <v>88</v>
      </c>
      <c r="BG5" s="59" t="s">
        <v>89</v>
      </c>
      <c r="BH5" s="59" t="s">
        <v>105</v>
      </c>
      <c r="BI5" s="59" t="s">
        <v>91</v>
      </c>
      <c r="BJ5" s="59" t="s">
        <v>106</v>
      </c>
      <c r="BK5" s="59" t="s">
        <v>93</v>
      </c>
      <c r="BL5" s="59" t="s">
        <v>94</v>
      </c>
      <c r="BM5" s="59" t="s">
        <v>95</v>
      </c>
      <c r="BN5" s="59" t="s">
        <v>96</v>
      </c>
      <c r="BO5" s="59" t="s">
        <v>97</v>
      </c>
      <c r="BP5" s="59" t="s">
        <v>98</v>
      </c>
      <c r="BQ5" s="59" t="s">
        <v>103</v>
      </c>
      <c r="BR5" s="59" t="s">
        <v>100</v>
      </c>
      <c r="BS5" s="59" t="s">
        <v>105</v>
      </c>
      <c r="BT5" s="59" t="s">
        <v>91</v>
      </c>
      <c r="BU5" s="59" t="s">
        <v>106</v>
      </c>
      <c r="BV5" s="59" t="s">
        <v>93</v>
      </c>
      <c r="BW5" s="59" t="s">
        <v>94</v>
      </c>
      <c r="BX5" s="59" t="s">
        <v>95</v>
      </c>
      <c r="BY5" s="59" t="s">
        <v>96</v>
      </c>
      <c r="BZ5" s="59" t="s">
        <v>97</v>
      </c>
      <c r="CA5" s="59" t="s">
        <v>98</v>
      </c>
      <c r="CB5" s="59" t="s">
        <v>103</v>
      </c>
      <c r="CC5" s="59" t="s">
        <v>104</v>
      </c>
      <c r="CD5" s="59" t="s">
        <v>107</v>
      </c>
      <c r="CE5" s="59" t="s">
        <v>91</v>
      </c>
      <c r="CF5" s="59" t="s">
        <v>106</v>
      </c>
      <c r="CG5" s="59" t="s">
        <v>93</v>
      </c>
      <c r="CH5" s="59" t="s">
        <v>94</v>
      </c>
      <c r="CI5" s="59" t="s">
        <v>95</v>
      </c>
      <c r="CJ5" s="59" t="s">
        <v>96</v>
      </c>
      <c r="CK5" s="59" t="s">
        <v>97</v>
      </c>
      <c r="CL5" s="59" t="s">
        <v>98</v>
      </c>
      <c r="CM5" s="150"/>
      <c r="CN5" s="150"/>
      <c r="CO5" s="59" t="s">
        <v>99</v>
      </c>
      <c r="CP5" s="59" t="s">
        <v>104</v>
      </c>
      <c r="CQ5" s="59" t="s">
        <v>105</v>
      </c>
      <c r="CR5" s="59" t="s">
        <v>108</v>
      </c>
      <c r="CS5" s="59" t="s">
        <v>92</v>
      </c>
      <c r="CT5" s="59" t="s">
        <v>93</v>
      </c>
      <c r="CU5" s="59" t="s">
        <v>94</v>
      </c>
      <c r="CV5" s="59" t="s">
        <v>95</v>
      </c>
      <c r="CW5" s="59" t="s">
        <v>96</v>
      </c>
      <c r="CX5" s="59" t="s">
        <v>97</v>
      </c>
      <c r="CY5" s="59" t="s">
        <v>98</v>
      </c>
      <c r="CZ5" s="59" t="s">
        <v>103</v>
      </c>
      <c r="DA5" s="59" t="s">
        <v>100</v>
      </c>
      <c r="DB5" s="59" t="s">
        <v>105</v>
      </c>
      <c r="DC5" s="59" t="s">
        <v>109</v>
      </c>
      <c r="DD5" s="59" t="s">
        <v>110</v>
      </c>
      <c r="DE5" s="59" t="s">
        <v>93</v>
      </c>
      <c r="DF5" s="59" t="s">
        <v>94</v>
      </c>
      <c r="DG5" s="59" t="s">
        <v>95</v>
      </c>
      <c r="DH5" s="59" t="s">
        <v>96</v>
      </c>
      <c r="DI5" s="59" t="s">
        <v>97</v>
      </c>
      <c r="DJ5" s="59" t="s">
        <v>35</v>
      </c>
      <c r="DK5" s="59" t="s">
        <v>103</v>
      </c>
      <c r="DL5" s="59" t="s">
        <v>100</v>
      </c>
      <c r="DM5" s="59" t="s">
        <v>90</v>
      </c>
      <c r="DN5" s="59" t="s">
        <v>108</v>
      </c>
      <c r="DO5" s="59" t="s">
        <v>110</v>
      </c>
      <c r="DP5" s="59" t="s">
        <v>93</v>
      </c>
      <c r="DQ5" s="59" t="s">
        <v>94</v>
      </c>
      <c r="DR5" s="59" t="s">
        <v>95</v>
      </c>
      <c r="DS5" s="59" t="s">
        <v>96</v>
      </c>
      <c r="DT5" s="59" t="s">
        <v>97</v>
      </c>
      <c r="DU5" s="59" t="s">
        <v>98</v>
      </c>
    </row>
    <row r="6" spans="1:125" s="66" customFormat="1" x14ac:dyDescent="0.15">
      <c r="A6" s="49" t="s">
        <v>111</v>
      </c>
      <c r="B6" s="60">
        <f>B8</f>
        <v>2018</v>
      </c>
      <c r="C6" s="60">
        <f t="shared" ref="C6:X6" si="1">C8</f>
        <v>325287</v>
      </c>
      <c r="D6" s="60">
        <f t="shared" si="1"/>
        <v>47</v>
      </c>
      <c r="E6" s="60">
        <f t="shared" si="1"/>
        <v>14</v>
      </c>
      <c r="F6" s="60">
        <f t="shared" si="1"/>
        <v>0</v>
      </c>
      <c r="G6" s="60">
        <f t="shared" si="1"/>
        <v>1</v>
      </c>
      <c r="H6" s="60" t="str">
        <f>SUBSTITUTE(H8,"　","")</f>
        <v>島根県隠岐の島町</v>
      </c>
      <c r="I6" s="60" t="str">
        <f t="shared" si="1"/>
        <v>西郷港埠頭第一駐車場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30</v>
      </c>
      <c r="S6" s="62" t="str">
        <f t="shared" si="1"/>
        <v>公共施設</v>
      </c>
      <c r="T6" s="62" t="str">
        <f t="shared" si="1"/>
        <v>無</v>
      </c>
      <c r="U6" s="63">
        <f t="shared" si="1"/>
        <v>552</v>
      </c>
      <c r="V6" s="63">
        <f t="shared" si="1"/>
        <v>28</v>
      </c>
      <c r="W6" s="63">
        <f t="shared" si="1"/>
        <v>100</v>
      </c>
      <c r="X6" s="62" t="str">
        <f t="shared" si="1"/>
        <v>代行制</v>
      </c>
      <c r="Y6" s="64">
        <f>IF(Y8="-",NA(),Y8)</f>
        <v>100.2</v>
      </c>
      <c r="Z6" s="64">
        <f t="shared" ref="Z6:AH6" si="2">IF(Z8="-",NA(),Z8)</f>
        <v>131.4</v>
      </c>
      <c r="AA6" s="64">
        <f t="shared" si="2"/>
        <v>124.9</v>
      </c>
      <c r="AB6" s="64">
        <f t="shared" si="2"/>
        <v>134</v>
      </c>
      <c r="AC6" s="64">
        <f t="shared" si="2"/>
        <v>137</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9.1</v>
      </c>
      <c r="BG6" s="64">
        <f t="shared" ref="BG6:BO6" si="5">IF(BG8="-",NA(),BG8)</f>
        <v>33.1</v>
      </c>
      <c r="BH6" s="64">
        <f t="shared" si="5"/>
        <v>27.3</v>
      </c>
      <c r="BI6" s="64">
        <f t="shared" si="5"/>
        <v>34</v>
      </c>
      <c r="BJ6" s="64">
        <f t="shared" si="5"/>
        <v>35</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5</v>
      </c>
      <c r="BR6" s="65">
        <f t="shared" ref="BR6:BZ6" si="6">IF(BR8="-",NA(),BR8)</f>
        <v>1073</v>
      </c>
      <c r="BS6" s="65">
        <f t="shared" si="6"/>
        <v>915</v>
      </c>
      <c r="BT6" s="65">
        <f t="shared" si="6"/>
        <v>1270</v>
      </c>
      <c r="BU6" s="65">
        <f t="shared" si="6"/>
        <v>1428</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112</v>
      </c>
      <c r="CM6" s="63">
        <f t="shared" ref="CM6:CN6" si="7">CM8</f>
        <v>0</v>
      </c>
      <c r="CN6" s="63">
        <f t="shared" si="7"/>
        <v>3442</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342.9</v>
      </c>
      <c r="DL6" s="64">
        <f t="shared" ref="DL6:DT6" si="9">IF(DL8="-",NA(),DL8)</f>
        <v>439.3</v>
      </c>
      <c r="DM6" s="64">
        <f t="shared" si="9"/>
        <v>450</v>
      </c>
      <c r="DN6" s="64">
        <f t="shared" si="9"/>
        <v>496.4</v>
      </c>
      <c r="DO6" s="64">
        <f t="shared" si="9"/>
        <v>517.9</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113</v>
      </c>
      <c r="B7" s="60">
        <f t="shared" ref="B7:X7" si="10">B8</f>
        <v>2018</v>
      </c>
      <c r="C7" s="60">
        <f t="shared" si="10"/>
        <v>325287</v>
      </c>
      <c r="D7" s="60">
        <f t="shared" si="10"/>
        <v>47</v>
      </c>
      <c r="E7" s="60">
        <f t="shared" si="10"/>
        <v>14</v>
      </c>
      <c r="F7" s="60">
        <f t="shared" si="10"/>
        <v>0</v>
      </c>
      <c r="G7" s="60">
        <f t="shared" si="10"/>
        <v>1</v>
      </c>
      <c r="H7" s="60" t="str">
        <f t="shared" si="10"/>
        <v>島根県　隠岐の島町</v>
      </c>
      <c r="I7" s="60" t="str">
        <f t="shared" si="10"/>
        <v>西郷港埠頭第一駐車場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30</v>
      </c>
      <c r="S7" s="62" t="str">
        <f t="shared" si="10"/>
        <v>公共施設</v>
      </c>
      <c r="T7" s="62" t="str">
        <f t="shared" si="10"/>
        <v>無</v>
      </c>
      <c r="U7" s="63">
        <f t="shared" si="10"/>
        <v>552</v>
      </c>
      <c r="V7" s="63">
        <f t="shared" si="10"/>
        <v>28</v>
      </c>
      <c r="W7" s="63">
        <f t="shared" si="10"/>
        <v>100</v>
      </c>
      <c r="X7" s="62" t="str">
        <f t="shared" si="10"/>
        <v>代行制</v>
      </c>
      <c r="Y7" s="64">
        <f>Y8</f>
        <v>100.2</v>
      </c>
      <c r="Z7" s="64">
        <f t="shared" ref="Z7:AH7" si="11">Z8</f>
        <v>131.4</v>
      </c>
      <c r="AA7" s="64">
        <f t="shared" si="11"/>
        <v>124.9</v>
      </c>
      <c r="AB7" s="64">
        <f t="shared" si="11"/>
        <v>134</v>
      </c>
      <c r="AC7" s="64">
        <f t="shared" si="11"/>
        <v>137</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9.1</v>
      </c>
      <c r="BG7" s="64">
        <f t="shared" ref="BG7:BO7" si="14">BG8</f>
        <v>33.1</v>
      </c>
      <c r="BH7" s="64">
        <f t="shared" si="14"/>
        <v>27.3</v>
      </c>
      <c r="BI7" s="64">
        <f t="shared" si="14"/>
        <v>34</v>
      </c>
      <c r="BJ7" s="64">
        <f t="shared" si="14"/>
        <v>35</v>
      </c>
      <c r="BK7" s="64">
        <f t="shared" si="14"/>
        <v>32.299999999999997</v>
      </c>
      <c r="BL7" s="64">
        <f t="shared" si="14"/>
        <v>33.4</v>
      </c>
      <c r="BM7" s="64">
        <f t="shared" si="14"/>
        <v>32.299999999999997</v>
      </c>
      <c r="BN7" s="64">
        <f t="shared" si="14"/>
        <v>22.3</v>
      </c>
      <c r="BO7" s="64">
        <f t="shared" si="14"/>
        <v>27.1</v>
      </c>
      <c r="BP7" s="61"/>
      <c r="BQ7" s="65">
        <f>BQ8</f>
        <v>5</v>
      </c>
      <c r="BR7" s="65">
        <f t="shared" ref="BR7:BZ7" si="15">BR8</f>
        <v>1073</v>
      </c>
      <c r="BS7" s="65">
        <f t="shared" si="15"/>
        <v>915</v>
      </c>
      <c r="BT7" s="65">
        <f t="shared" si="15"/>
        <v>1270</v>
      </c>
      <c r="BU7" s="65">
        <f t="shared" si="15"/>
        <v>1428</v>
      </c>
      <c r="BV7" s="65">
        <f t="shared" si="15"/>
        <v>7497</v>
      </c>
      <c r="BW7" s="65">
        <f t="shared" si="15"/>
        <v>9663</v>
      </c>
      <c r="BX7" s="65">
        <f t="shared" si="15"/>
        <v>9019</v>
      </c>
      <c r="BY7" s="65">
        <f t="shared" si="15"/>
        <v>8406</v>
      </c>
      <c r="BZ7" s="65">
        <f t="shared" si="15"/>
        <v>9239</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3442</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342.9</v>
      </c>
      <c r="DL7" s="64">
        <f t="shared" ref="DL7:DT7" si="17">DL8</f>
        <v>439.3</v>
      </c>
      <c r="DM7" s="64">
        <f t="shared" si="17"/>
        <v>450</v>
      </c>
      <c r="DN7" s="64">
        <f t="shared" si="17"/>
        <v>496.4</v>
      </c>
      <c r="DO7" s="64">
        <f t="shared" si="17"/>
        <v>517.9</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325287</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30</v>
      </c>
      <c r="S8" s="69" t="s">
        <v>125</v>
      </c>
      <c r="T8" s="69" t="s">
        <v>126</v>
      </c>
      <c r="U8" s="70">
        <v>552</v>
      </c>
      <c r="V8" s="70">
        <v>28</v>
      </c>
      <c r="W8" s="70">
        <v>100</v>
      </c>
      <c r="X8" s="69" t="s">
        <v>127</v>
      </c>
      <c r="Y8" s="71">
        <v>100.2</v>
      </c>
      <c r="Z8" s="71">
        <v>131.4</v>
      </c>
      <c r="AA8" s="71">
        <v>124.9</v>
      </c>
      <c r="AB8" s="71">
        <v>134</v>
      </c>
      <c r="AC8" s="71">
        <v>137</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9.1</v>
      </c>
      <c r="BG8" s="71">
        <v>33.1</v>
      </c>
      <c r="BH8" s="71">
        <v>27.3</v>
      </c>
      <c r="BI8" s="71">
        <v>34</v>
      </c>
      <c r="BJ8" s="71">
        <v>35</v>
      </c>
      <c r="BK8" s="71">
        <v>32.299999999999997</v>
      </c>
      <c r="BL8" s="71">
        <v>33.4</v>
      </c>
      <c r="BM8" s="71">
        <v>32.299999999999997</v>
      </c>
      <c r="BN8" s="71">
        <v>22.3</v>
      </c>
      <c r="BO8" s="71">
        <v>27.1</v>
      </c>
      <c r="BP8" s="68">
        <v>26.3</v>
      </c>
      <c r="BQ8" s="72">
        <v>5</v>
      </c>
      <c r="BR8" s="72">
        <v>1073</v>
      </c>
      <c r="BS8" s="72">
        <v>915</v>
      </c>
      <c r="BT8" s="73">
        <v>1270</v>
      </c>
      <c r="BU8" s="73">
        <v>1428</v>
      </c>
      <c r="BV8" s="72">
        <v>7497</v>
      </c>
      <c r="BW8" s="72">
        <v>9663</v>
      </c>
      <c r="BX8" s="72">
        <v>9019</v>
      </c>
      <c r="BY8" s="72">
        <v>8406</v>
      </c>
      <c r="BZ8" s="72">
        <v>9239</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3442</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45.6</v>
      </c>
      <c r="DF8" s="71">
        <v>85.4</v>
      </c>
      <c r="DG8" s="71">
        <v>69.900000000000006</v>
      </c>
      <c r="DH8" s="71">
        <v>59.6</v>
      </c>
      <c r="DI8" s="71">
        <v>51.8</v>
      </c>
      <c r="DJ8" s="68">
        <v>103.6</v>
      </c>
      <c r="DK8" s="71">
        <v>342.9</v>
      </c>
      <c r="DL8" s="71">
        <v>439.3</v>
      </c>
      <c r="DM8" s="71">
        <v>450</v>
      </c>
      <c r="DN8" s="71">
        <v>496.4</v>
      </c>
      <c r="DO8" s="71">
        <v>517.9</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