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mc:AlternateContent xmlns:mc="http://schemas.openxmlformats.org/markup-compatibility/2006">
    <mc:Choice Requires="x15">
      <x15ac:absPath xmlns:x15ac="http://schemas.microsoft.com/office/spreadsheetml/2010/11/ac" url="\\192.168.30.191\環境整備課1\500_上下水道（管理係）\110_経営比較分析表\200121公営企業に係る「経営比較分析表」の分析等について（照会）【2月5日〆】\【経営比較分析表】下水道2018_325261_47_1718\"/>
    </mc:Choice>
  </mc:AlternateContent>
  <xr:revisionPtr revIDLastSave="0" documentId="13_ncr:1_{86B8F4A5-57C8-4C8A-A1A1-6636E257E260}" xr6:coauthVersionLast="45" xr6:coauthVersionMax="45" xr10:uidLastSave="{00000000-0000-0000-0000-000000000000}"/>
  <workbookProtection workbookAlgorithmName="SHA-512" workbookHashValue="DSBXdMw2Hu8hqc67vd40fTrvJDOhzC6cOfYOEvbFbxZGtkpkfCfuNXoFzvTP8OqqBPKNQVBC7dJlaGP2qBRvHw==" workbookSaltValue="pRtJ0nQ2QZGoyMsOD9ttYQ==" workbookSpinCount="100000" lockStructure="1"/>
  <bookViews>
    <workbookView xWindow="-120" yWindow="-120" windowWidth="29040" windowHeight="15840" xr2:uid="{00000000-000D-0000-FFFF-FFFF0000000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AL10" i="4"/>
  <c r="W10" i="4"/>
  <c r="I10" i="4"/>
  <c r="BB8" i="4"/>
  <c r="AL8" i="4"/>
  <c r="P8" i="4"/>
  <c r="I8" i="4"/>
  <c r="C10" i="5" l="1"/>
  <c r="D10" i="5"/>
  <c r="E10" i="5"/>
  <c r="B10" i="5"/>
</calcChain>
</file>

<file path=xl/sharedStrings.xml><?xml version="1.0" encoding="utf-8"?>
<sst xmlns="http://schemas.openxmlformats.org/spreadsheetml/2006/main" count="239" uniqueCount="114">
  <si>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</si>
  <si>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</si>
  <si>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</si>
  <si>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</si>
  <si>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</si>
  <si>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</si>
  <si>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</si>
  <si>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</si>
  <si>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</si>
  <si>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</si>
  <si>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</si>
  <si>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</si>
  <si>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</si>
  <si>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</si>
  <si>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</si>
  <si>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</si>
  <si>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</si>
  <si>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</si>
  <si>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</si>
  <si>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</si>
  <si>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</si>
  <si>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</si>
  <si>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</si>
  <si>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</si>
  <si>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</si>
  <si>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</si>
  <si>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</si>
  <si>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</si>
  <si>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</si>
  <si>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</si>
  <si>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</si>
  <si>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</si>
  <si>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</si>
  <si>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</si>
  <si>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</si>
  <si>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</si>
  <si>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</si>
  <si>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</si>
  <si>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</si>
  <si>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</si>
  <si>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</si>
  <si>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</si>
  <si>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</si>
  <si>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</si>
  <si>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</si>
  <si>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</si>
  <si>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</si>
  <si>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</si>
  <si>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</si>
  <si>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</si>
  <si>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</si>
  <si>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</si>
  <si>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</si>
  <si>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</si>
  <si>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</si>
  <si>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</si>
  <si>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</si>
  <si>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</si>
  <si>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</si>
  <si>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</si>
  <si>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</si>
  <si>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</si>
  <si>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</si>
  <si>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</si>
  <si>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</si>
  <si>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</si>
  <si>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</si>
  <si>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</si>
  <si>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</si>
  <si>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</si>
  <si>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</si>
  <si>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</si>
  <si>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</si>
  <si>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</si>
  <si>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</si>
  <si>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</si>
  <si>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</si>
  <si>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</si>
  <si>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</si>
  <si>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</si>
  <si>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</si>
  <si>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</si>
  <si>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</si>
  <si>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</si>
  <si>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</si>
  <si>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</si>
  <si>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</si>
  <si>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</si>
  <si>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</si>
  <si>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</si>
  <si>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</si>
  <si>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</si>
  <si>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</si>
  <si>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</si>
  <si>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</si>
  <si>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</si>
  <si>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</si>
  <si>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</si>
  <si>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西ノ島町</t>
  </si>
  <si>
    <t>法非適用</t>
  </si>
  <si>
    <t>下水道事業</t>
  </si>
  <si>
    <t>個別排水処理</t>
  </si>
  <si>
    <t>L3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</si>
  <si>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</si>
  <si>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</si>
  <si>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</si>
  <si>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</si>
  <si>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</si>
  <si>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</si>
  <si>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</si>
  <si>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</si>
  <si>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接続件数を伸ばすことも必要であるが、現状大きな伸びは見込めない。比較的高齢な世帯及び空家が多い集落のため料金収入も伸びず維持管理費のウエイトが大きいため経費回収率、汚水処理原価が類似団体平均値を下回る数値となっている。</t>
    <rPh sb="41" eb="42">
      <t>オヨ</t>
    </rPh>
    <rPh sb="43" eb="45">
      <t>アキヤ</t>
    </rPh>
    <phoneticPr fontId="4"/>
  </si>
  <si>
    <t>　浄化槽本体の老朽化による改善率については現在不具合がないこと、法定耐用年数まで長い年月があることから、更新工事を行う予定はない。
　また、浄化槽本体以外の更新については、小修繕にて対応している。</t>
    <rPh sb="1" eb="4">
      <t>ジョウカソウ</t>
    </rPh>
    <rPh sb="4" eb="6">
      <t>ホンタイ</t>
    </rPh>
    <rPh sb="7" eb="9">
      <t>ロウキュウ</t>
    </rPh>
    <rPh sb="9" eb="10">
      <t>カ</t>
    </rPh>
    <rPh sb="70" eb="73">
      <t>ジョウカソウ</t>
    </rPh>
    <rPh sb="73" eb="75">
      <t>ホンタイ</t>
    </rPh>
    <rPh sb="75" eb="77">
      <t>イガイ</t>
    </rPh>
    <phoneticPr fontId="4"/>
  </si>
  <si>
    <r>
      <t>　平成15年度より特定地域生活排水処理にて事業をおこなっていたが、設置個数の減少により平成17年度からは、個別排水処理にて事業対応している。平成17年度から供用開始し、毎年５基程度の設置を行い、接続率は39.8％となっている。集落内において高齢者世帯及び空家の増加に伴い、このままのペースで事業を実施しても、対象地域の汚水処理体制が整うまで相当の年月を要するため基本的な方向性を見直す必要があると思われる。</t>
    </r>
    <r>
      <rPr>
        <sz val="11"/>
        <color rgb="FFFF0000"/>
        <rFont val="ＭＳ ゴシック"/>
        <family val="3"/>
        <charset val="128"/>
      </rPr>
      <t>また、企業債残高対事業規模比率についても、上記の理由から営業収益の増加が見込めないため高い数値となっている。</t>
    </r>
    <r>
      <rPr>
        <sz val="11"/>
        <rFont val="ＭＳ ゴシック"/>
        <family val="3"/>
        <charset val="128"/>
      </rPr>
      <t xml:space="preserve">
　今後も地方債については有利な財源により運用する。
　</t>
    </r>
    <rPh sb="1" eb="3">
      <t>ヘイセイ</t>
    </rPh>
    <rPh sb="5" eb="7">
      <t>ネンド</t>
    </rPh>
    <rPh sb="9" eb="11">
      <t>トクテイ</t>
    </rPh>
    <rPh sb="11" eb="13">
      <t>チイキ</t>
    </rPh>
    <rPh sb="13" eb="15">
      <t>セイカツ</t>
    </rPh>
    <rPh sb="15" eb="17">
      <t>ハイスイ</t>
    </rPh>
    <rPh sb="17" eb="19">
      <t>ショリ</t>
    </rPh>
    <rPh sb="21" eb="23">
      <t>ジギョウ</t>
    </rPh>
    <rPh sb="33" eb="35">
      <t>セッチ</t>
    </rPh>
    <rPh sb="35" eb="37">
      <t>コスウ</t>
    </rPh>
    <rPh sb="38" eb="40">
      <t>ゲンショウ</t>
    </rPh>
    <rPh sb="43" eb="45">
      <t>ヘイセイ</t>
    </rPh>
    <rPh sb="47" eb="49">
      <t>ネンド</t>
    </rPh>
    <rPh sb="53" eb="55">
      <t>コベツ</t>
    </rPh>
    <rPh sb="55" eb="57">
      <t>ハイスイ</t>
    </rPh>
    <rPh sb="57" eb="59">
      <t>ショリ</t>
    </rPh>
    <rPh sb="61" eb="63">
      <t>ジギョウ</t>
    </rPh>
    <rPh sb="63" eb="65">
      <t>タイオウ</t>
    </rPh>
    <rPh sb="97" eb="99">
      <t>セツゾク</t>
    </rPh>
    <rPh sb="99" eb="100">
      <t>リツ</t>
    </rPh>
    <rPh sb="113" eb="115">
      <t>シュウラク</t>
    </rPh>
    <rPh sb="115" eb="116">
      <t>ナイ</t>
    </rPh>
    <rPh sb="120" eb="123">
      <t>コウレイシャ</t>
    </rPh>
    <rPh sb="123" eb="125">
      <t>セタイ</t>
    </rPh>
    <rPh sb="125" eb="126">
      <t>オヨ</t>
    </rPh>
    <rPh sb="127" eb="129">
      <t>アキヤ</t>
    </rPh>
    <rPh sb="130" eb="132">
      <t>ゾウカ</t>
    </rPh>
    <rPh sb="133" eb="134">
      <t>トモナ</t>
    </rPh>
    <rPh sb="166" eb="167">
      <t>トトノ</t>
    </rPh>
    <rPh sb="206" eb="218">
      <t>キギョウサイザンダカタイジギョウキボヒリツ</t>
    </rPh>
    <rPh sb="224" eb="226">
      <t>ジョウキ</t>
    </rPh>
    <rPh sb="227" eb="229">
      <t>リユウ</t>
    </rPh>
    <rPh sb="231" eb="233">
      <t>エイギョウ</t>
    </rPh>
    <rPh sb="233" eb="235">
      <t>シュウエキ</t>
    </rPh>
    <rPh sb="236" eb="238">
      <t>ゾウカ</t>
    </rPh>
    <rPh sb="239" eb="241">
      <t>ミコ</t>
    </rPh>
    <rPh sb="246" eb="247">
      <t>タカ</t>
    </rPh>
    <rPh sb="248" eb="250">
      <t>スウチ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</si>
</sst>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AF9-4336-81A8-75CEB598DE05}"/>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6AF9-4336-81A8-75CEB598DE05}"/>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4960-4AA0-B255-648EEF2070EE}"/>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51.54</c:v>
                </c:pt>
                <c:pt idx="1">
                  <c:v>44.84</c:v>
                </c:pt>
                <c:pt idx="2">
                  <c:v>41.51</c:v>
                </c:pt>
                <c:pt idx="3">
                  <c:v>49.31</c:v>
                </c:pt>
                <c:pt idx="4">
                  <c:v>47.29</c:v>
                </c:pt>
              </c:numCache>
            </c:numRef>
          </c:val>
          <c:smooth val="0"/>
          <c:extLst>
            <c:ext xmlns:c16="http://schemas.microsoft.com/office/drawing/2014/chart" uri="{C3380CC4-5D6E-409C-BE32-E72D297353CC}">
              <c16:uniqueId val="{00000001-4960-4AA0-B255-648EEF2070EE}"/>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20.12</c:v>
                </c:pt>
                <c:pt idx="1">
                  <c:v>17.649999999999999</c:v>
                </c:pt>
                <c:pt idx="2">
                  <c:v>20.45</c:v>
                </c:pt>
                <c:pt idx="3">
                  <c:v>21.75</c:v>
                </c:pt>
                <c:pt idx="4">
                  <c:v>23.92</c:v>
                </c:pt>
              </c:numCache>
            </c:numRef>
          </c:val>
          <c:extLst>
            <c:ext xmlns:c16="http://schemas.microsoft.com/office/drawing/2014/chart" uri="{C3380CC4-5D6E-409C-BE32-E72D297353CC}">
              <c16:uniqueId val="{00000000-FBCD-4BBE-9287-6D9ECFE43377}"/>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71.599999999999994</c:v>
                </c:pt>
                <c:pt idx="1">
                  <c:v>67.86</c:v>
                </c:pt>
                <c:pt idx="2">
                  <c:v>68.72</c:v>
                </c:pt>
                <c:pt idx="3">
                  <c:v>57.28</c:v>
                </c:pt>
                <c:pt idx="4">
                  <c:v>57.74</c:v>
                </c:pt>
              </c:numCache>
            </c:numRef>
          </c:val>
          <c:smooth val="0"/>
          <c:extLst>
            <c:ext xmlns:c16="http://schemas.microsoft.com/office/drawing/2014/chart" uri="{C3380CC4-5D6E-409C-BE32-E72D297353CC}">
              <c16:uniqueId val="{00000001-FBCD-4BBE-9287-6D9ECFE43377}"/>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78.489999999999995</c:v>
                </c:pt>
                <c:pt idx="1">
                  <c:v>74.400000000000006</c:v>
                </c:pt>
                <c:pt idx="2">
                  <c:v>90.31</c:v>
                </c:pt>
                <c:pt idx="3">
                  <c:v>87.74</c:v>
                </c:pt>
                <c:pt idx="4">
                  <c:v>99.24</c:v>
                </c:pt>
              </c:numCache>
            </c:numRef>
          </c:val>
          <c:extLst>
            <c:ext xmlns:c16="http://schemas.microsoft.com/office/drawing/2014/chart" uri="{C3380CC4-5D6E-409C-BE32-E72D297353CC}">
              <c16:uniqueId val="{00000000-F53E-4B20-8260-9211C2BB9EE2}"/>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53E-4B20-8260-9211C2BB9EE2}"/>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0F5-4361-8D1F-9B557121CBE4}"/>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0F5-4361-8D1F-9B557121CBE4}"/>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006-4E2A-9D93-1DD3A6A4954F}"/>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006-4E2A-9D93-1DD3A6A4954F}"/>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E69-461E-A7EF-BD3559B773CA}"/>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E69-461E-A7EF-BD3559B773CA}"/>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CDD-4D74-A1E9-C367927EFF70}"/>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CDD-4D74-A1E9-C367927EFF70}"/>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2880.15</c:v>
                </c:pt>
                <c:pt idx="1">
                  <c:v>1174.33</c:v>
                </c:pt>
                <c:pt idx="2">
                  <c:v>1649.58</c:v>
                </c:pt>
                <c:pt idx="3">
                  <c:v>1739.91</c:v>
                </c:pt>
                <c:pt idx="4">
                  <c:v>1689.31</c:v>
                </c:pt>
              </c:numCache>
            </c:numRef>
          </c:val>
          <c:extLst>
            <c:ext xmlns:c16="http://schemas.microsoft.com/office/drawing/2014/chart" uri="{C3380CC4-5D6E-409C-BE32-E72D297353CC}">
              <c16:uniqueId val="{00000000-C927-4141-A242-DD0E44BD0736}"/>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760.12</c:v>
                </c:pt>
                <c:pt idx="1">
                  <c:v>492.59</c:v>
                </c:pt>
                <c:pt idx="2">
                  <c:v>503.8</c:v>
                </c:pt>
                <c:pt idx="3">
                  <c:v>768.3</c:v>
                </c:pt>
                <c:pt idx="4">
                  <c:v>918.36</c:v>
                </c:pt>
              </c:numCache>
            </c:numRef>
          </c:val>
          <c:smooth val="0"/>
          <c:extLst>
            <c:ext xmlns:c16="http://schemas.microsoft.com/office/drawing/2014/chart" uri="{C3380CC4-5D6E-409C-BE32-E72D297353CC}">
              <c16:uniqueId val="{00000001-C927-4141-A242-DD0E44BD0736}"/>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21.54</c:v>
                </c:pt>
                <c:pt idx="1">
                  <c:v>22.28</c:v>
                </c:pt>
                <c:pt idx="2">
                  <c:v>39.979999999999997</c:v>
                </c:pt>
                <c:pt idx="3">
                  <c:v>33.97</c:v>
                </c:pt>
                <c:pt idx="4">
                  <c:v>37.18</c:v>
                </c:pt>
              </c:numCache>
            </c:numRef>
          </c:val>
          <c:extLst>
            <c:ext xmlns:c16="http://schemas.microsoft.com/office/drawing/2014/chart" uri="{C3380CC4-5D6E-409C-BE32-E72D297353CC}">
              <c16:uniqueId val="{00000000-CB59-4E4D-BE3B-4BEAAF802C4A}"/>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50.17</c:v>
                </c:pt>
                <c:pt idx="1">
                  <c:v>46.53</c:v>
                </c:pt>
                <c:pt idx="2">
                  <c:v>51.58</c:v>
                </c:pt>
                <c:pt idx="3">
                  <c:v>53.36</c:v>
                </c:pt>
                <c:pt idx="4">
                  <c:v>50.94</c:v>
                </c:pt>
              </c:numCache>
            </c:numRef>
          </c:val>
          <c:smooth val="0"/>
          <c:extLst>
            <c:ext xmlns:c16="http://schemas.microsoft.com/office/drawing/2014/chart" uri="{C3380CC4-5D6E-409C-BE32-E72D297353CC}">
              <c16:uniqueId val="{00000001-CB59-4E4D-BE3B-4BEAAF802C4A}"/>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685.19</c:v>
                </c:pt>
                <c:pt idx="1">
                  <c:v>577.74</c:v>
                </c:pt>
                <c:pt idx="2">
                  <c:v>328.19</c:v>
                </c:pt>
                <c:pt idx="3">
                  <c:v>368.72</c:v>
                </c:pt>
                <c:pt idx="4">
                  <c:v>348.3</c:v>
                </c:pt>
              </c:numCache>
            </c:numRef>
          </c:val>
          <c:extLst>
            <c:ext xmlns:c16="http://schemas.microsoft.com/office/drawing/2014/chart" uri="{C3380CC4-5D6E-409C-BE32-E72D297353CC}">
              <c16:uniqueId val="{00000000-5FE9-43BB-8D4B-077E9198EA30}"/>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329.08</c:v>
                </c:pt>
                <c:pt idx="1">
                  <c:v>373.71</c:v>
                </c:pt>
                <c:pt idx="2">
                  <c:v>333.58</c:v>
                </c:pt>
                <c:pt idx="3">
                  <c:v>347.38</c:v>
                </c:pt>
                <c:pt idx="4">
                  <c:v>371.2</c:v>
                </c:pt>
              </c:numCache>
            </c:numRef>
          </c:val>
          <c:smooth val="0"/>
          <c:extLst>
            <c:ext xmlns:c16="http://schemas.microsoft.com/office/drawing/2014/chart" uri="{C3380CC4-5D6E-409C-BE32-E72D297353CC}">
              <c16:uniqueId val="{00000001-5FE9-43BB-8D4B-077E9198EA30}"/>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【860.68】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【81.14】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【299.14】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N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島根県　西ノ島町</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0" t="s">
        <v>1</v>
      </c>
      <c r="C7" s="70"/>
      <c r="D7" s="70"/>
      <c r="E7" s="70"/>
      <c r="F7" s="70"/>
      <c r="G7" s="70"/>
      <c r="H7" s="70"/>
      <c r="I7" s="70" t="s">
        <v>2</v>
      </c>
      <c r="J7" s="70"/>
      <c r="K7" s="70"/>
      <c r="L7" s="70"/>
      <c r="M7" s="70"/>
      <c r="N7" s="70"/>
      <c r="O7" s="70"/>
      <c r="P7" s="70" t="s">
        <v>3</v>
      </c>
      <c r="Q7" s="70"/>
      <c r="R7" s="70"/>
      <c r="S7" s="70"/>
      <c r="T7" s="70"/>
      <c r="U7" s="70"/>
      <c r="V7" s="70"/>
      <c r="W7" s="70" t="s">
        <v>4</v>
      </c>
      <c r="X7" s="70"/>
      <c r="Y7" s="70"/>
      <c r="Z7" s="70"/>
      <c r="AA7" s="70"/>
      <c r="AB7" s="70"/>
      <c r="AC7" s="70"/>
      <c r="AD7" s="70" t="s">
        <v>5</v>
      </c>
      <c r="AE7" s="70"/>
      <c r="AF7" s="70"/>
      <c r="AG7" s="70"/>
      <c r="AH7" s="70"/>
      <c r="AI7" s="70"/>
      <c r="AJ7" s="70"/>
      <c r="AK7" s="3"/>
      <c r="AL7" s="70" t="s">
        <v>6</v>
      </c>
      <c r="AM7" s="70"/>
      <c r="AN7" s="70"/>
      <c r="AO7" s="70"/>
      <c r="AP7" s="70"/>
      <c r="AQ7" s="70"/>
      <c r="AR7" s="70"/>
      <c r="AS7" s="70"/>
      <c r="AT7" s="70" t="s">
        <v>7</v>
      </c>
      <c r="AU7" s="70"/>
      <c r="AV7" s="70"/>
      <c r="AW7" s="70"/>
      <c r="AX7" s="70"/>
      <c r="AY7" s="70"/>
      <c r="AZ7" s="70"/>
      <c r="BA7" s="70"/>
      <c r="BB7" s="70" t="s">
        <v>8</v>
      </c>
      <c r="BC7" s="70"/>
      <c r="BD7" s="70"/>
      <c r="BE7" s="70"/>
      <c r="BF7" s="70"/>
      <c r="BG7" s="70"/>
      <c r="BH7" s="70"/>
      <c r="BI7" s="70"/>
      <c r="BJ7" s="3"/>
      <c r="BK7" s="3"/>
      <c r="BL7" s="4" t="s">
        <v>9</v>
      </c>
      <c r="BM7" s="5"/>
      <c r="BN7" s="5"/>
      <c r="BO7" s="5"/>
      <c r="BP7" s="5"/>
      <c r="BQ7" s="5"/>
      <c r="BR7" s="5"/>
      <c r="BS7" s="5"/>
      <c r="BT7" s="5"/>
      <c r="BU7" s="5"/>
      <c r="BV7" s="5"/>
      <c r="BW7" s="5"/>
      <c r="BX7" s="5"/>
      <c r="BY7" s="6"/>
    </row>
    <row r="8" spans="1:78" ht="18.75" customHeight="1" x14ac:dyDescent="0.15">
      <c r="A8" s="2"/>
      <c r="B8" s="77" t="str">
        <f>データ!I6</f>
        <v>法非適用</v>
      </c>
      <c r="C8" s="77"/>
      <c r="D8" s="77"/>
      <c r="E8" s="77"/>
      <c r="F8" s="77"/>
      <c r="G8" s="77"/>
      <c r="H8" s="77"/>
      <c r="I8" s="77" t="str">
        <f>データ!J6</f>
        <v>下水道事業</v>
      </c>
      <c r="J8" s="77"/>
      <c r="K8" s="77"/>
      <c r="L8" s="77"/>
      <c r="M8" s="77"/>
      <c r="N8" s="77"/>
      <c r="O8" s="77"/>
      <c r="P8" s="77" t="str">
        <f>データ!K6</f>
        <v>個別排水処理</v>
      </c>
      <c r="Q8" s="77"/>
      <c r="R8" s="77"/>
      <c r="S8" s="77"/>
      <c r="T8" s="77"/>
      <c r="U8" s="77"/>
      <c r="V8" s="77"/>
      <c r="W8" s="77" t="str">
        <f>データ!L6</f>
        <v>L3</v>
      </c>
      <c r="X8" s="77"/>
      <c r="Y8" s="77"/>
      <c r="Z8" s="77"/>
      <c r="AA8" s="77"/>
      <c r="AB8" s="77"/>
      <c r="AC8" s="77"/>
      <c r="AD8" s="78" t="str">
        <f>データ!$M$6</f>
        <v>非設置</v>
      </c>
      <c r="AE8" s="78"/>
      <c r="AF8" s="78"/>
      <c r="AG8" s="78"/>
      <c r="AH8" s="78"/>
      <c r="AI8" s="78"/>
      <c r="AJ8" s="78"/>
      <c r="AK8" s="3"/>
      <c r="AL8" s="74">
        <f>データ!S6</f>
        <v>2850</v>
      </c>
      <c r="AM8" s="74"/>
      <c r="AN8" s="74"/>
      <c r="AO8" s="74"/>
      <c r="AP8" s="74"/>
      <c r="AQ8" s="74"/>
      <c r="AR8" s="74"/>
      <c r="AS8" s="74"/>
      <c r="AT8" s="73">
        <f>データ!T6</f>
        <v>55.96</v>
      </c>
      <c r="AU8" s="73"/>
      <c r="AV8" s="73"/>
      <c r="AW8" s="73"/>
      <c r="AX8" s="73"/>
      <c r="AY8" s="73"/>
      <c r="AZ8" s="73"/>
      <c r="BA8" s="73"/>
      <c r="BB8" s="73">
        <f>データ!U6</f>
        <v>50.93</v>
      </c>
      <c r="BC8" s="73"/>
      <c r="BD8" s="73"/>
      <c r="BE8" s="73"/>
      <c r="BF8" s="73"/>
      <c r="BG8" s="73"/>
      <c r="BH8" s="73"/>
      <c r="BI8" s="73"/>
      <c r="BJ8" s="3"/>
      <c r="BK8" s="3"/>
      <c r="BL8" s="75" t="s">
        <v>10</v>
      </c>
      <c r="BM8" s="76"/>
      <c r="BN8" s="7" t="s">
        <v>11</v>
      </c>
      <c r="BO8" s="8"/>
      <c r="BP8" s="8"/>
      <c r="BQ8" s="8"/>
      <c r="BR8" s="8"/>
      <c r="BS8" s="8"/>
      <c r="BT8" s="8"/>
      <c r="BU8" s="8"/>
      <c r="BV8" s="8"/>
      <c r="BW8" s="8"/>
      <c r="BX8" s="8"/>
      <c r="BY8" s="9"/>
    </row>
    <row r="9" spans="1:78" ht="18.75" customHeight="1" x14ac:dyDescent="0.15">
      <c r="A9" s="2"/>
      <c r="B9" s="70" t="s">
        <v>12</v>
      </c>
      <c r="C9" s="70"/>
      <c r="D9" s="70"/>
      <c r="E9" s="70"/>
      <c r="F9" s="70"/>
      <c r="G9" s="70"/>
      <c r="H9" s="70"/>
      <c r="I9" s="70" t="s">
        <v>13</v>
      </c>
      <c r="J9" s="70"/>
      <c r="K9" s="70"/>
      <c r="L9" s="70"/>
      <c r="M9" s="70"/>
      <c r="N9" s="70"/>
      <c r="O9" s="70"/>
      <c r="P9" s="70" t="s">
        <v>14</v>
      </c>
      <c r="Q9" s="70"/>
      <c r="R9" s="70"/>
      <c r="S9" s="70"/>
      <c r="T9" s="70"/>
      <c r="U9" s="70"/>
      <c r="V9" s="70"/>
      <c r="W9" s="70" t="s">
        <v>15</v>
      </c>
      <c r="X9" s="70"/>
      <c r="Y9" s="70"/>
      <c r="Z9" s="70"/>
      <c r="AA9" s="70"/>
      <c r="AB9" s="70"/>
      <c r="AC9" s="70"/>
      <c r="AD9" s="70" t="s">
        <v>16</v>
      </c>
      <c r="AE9" s="70"/>
      <c r="AF9" s="70"/>
      <c r="AG9" s="70"/>
      <c r="AH9" s="70"/>
      <c r="AI9" s="70"/>
      <c r="AJ9" s="70"/>
      <c r="AK9" s="3"/>
      <c r="AL9" s="70" t="s">
        <v>17</v>
      </c>
      <c r="AM9" s="70"/>
      <c r="AN9" s="70"/>
      <c r="AO9" s="70"/>
      <c r="AP9" s="70"/>
      <c r="AQ9" s="70"/>
      <c r="AR9" s="70"/>
      <c r="AS9" s="70"/>
      <c r="AT9" s="70" t="s">
        <v>18</v>
      </c>
      <c r="AU9" s="70"/>
      <c r="AV9" s="70"/>
      <c r="AW9" s="70"/>
      <c r="AX9" s="70"/>
      <c r="AY9" s="70"/>
      <c r="AZ9" s="70"/>
      <c r="BA9" s="70"/>
      <c r="BB9" s="70" t="s">
        <v>19</v>
      </c>
      <c r="BC9" s="70"/>
      <c r="BD9" s="70"/>
      <c r="BE9" s="70"/>
      <c r="BF9" s="70"/>
      <c r="BG9" s="70"/>
      <c r="BH9" s="70"/>
      <c r="BI9" s="70"/>
      <c r="BJ9" s="3"/>
      <c r="BK9" s="3"/>
      <c r="BL9" s="71" t="s">
        <v>20</v>
      </c>
      <c r="BM9" s="72"/>
      <c r="BN9" s="10" t="s">
        <v>21</v>
      </c>
      <c r="BO9" s="11"/>
      <c r="BP9" s="11"/>
      <c r="BQ9" s="11"/>
      <c r="BR9" s="11"/>
      <c r="BS9" s="11"/>
      <c r="BT9" s="11"/>
      <c r="BU9" s="11"/>
      <c r="BV9" s="11"/>
      <c r="BW9" s="11"/>
      <c r="BX9" s="11"/>
      <c r="BY9" s="12"/>
    </row>
    <row r="10" spans="1:78" ht="18.75" customHeight="1" x14ac:dyDescent="0.15">
      <c r="A10" s="2"/>
      <c r="B10" s="73" t="str">
        <f>データ!N6</f>
        <v>-</v>
      </c>
      <c r="C10" s="73"/>
      <c r="D10" s="73"/>
      <c r="E10" s="73"/>
      <c r="F10" s="73"/>
      <c r="G10" s="73"/>
      <c r="H10" s="73"/>
      <c r="I10" s="73" t="str">
        <f>データ!O6</f>
        <v>該当数値なし</v>
      </c>
      <c r="J10" s="73"/>
      <c r="K10" s="73"/>
      <c r="L10" s="73"/>
      <c r="M10" s="73"/>
      <c r="N10" s="73"/>
      <c r="O10" s="73"/>
      <c r="P10" s="73">
        <f>データ!P6</f>
        <v>10.75</v>
      </c>
      <c r="Q10" s="73"/>
      <c r="R10" s="73"/>
      <c r="S10" s="73"/>
      <c r="T10" s="73"/>
      <c r="U10" s="73"/>
      <c r="V10" s="73"/>
      <c r="W10" s="73">
        <f>データ!Q6</f>
        <v>100</v>
      </c>
      <c r="X10" s="73"/>
      <c r="Y10" s="73"/>
      <c r="Z10" s="73"/>
      <c r="AA10" s="73"/>
      <c r="AB10" s="73"/>
      <c r="AC10" s="73"/>
      <c r="AD10" s="74">
        <f>データ!R6</f>
        <v>3454</v>
      </c>
      <c r="AE10" s="74"/>
      <c r="AF10" s="74"/>
      <c r="AG10" s="74"/>
      <c r="AH10" s="74"/>
      <c r="AI10" s="74"/>
      <c r="AJ10" s="74"/>
      <c r="AK10" s="2"/>
      <c r="AL10" s="74">
        <f>データ!V6</f>
        <v>301</v>
      </c>
      <c r="AM10" s="74"/>
      <c r="AN10" s="74"/>
      <c r="AO10" s="74"/>
      <c r="AP10" s="74"/>
      <c r="AQ10" s="74"/>
      <c r="AR10" s="74"/>
      <c r="AS10" s="74"/>
      <c r="AT10" s="73">
        <f>データ!W6</f>
        <v>0.25</v>
      </c>
      <c r="AU10" s="73"/>
      <c r="AV10" s="73"/>
      <c r="AW10" s="73"/>
      <c r="AX10" s="73"/>
      <c r="AY10" s="73"/>
      <c r="AZ10" s="73"/>
      <c r="BA10" s="73"/>
      <c r="BB10" s="73">
        <f>データ!X6</f>
        <v>1204</v>
      </c>
      <c r="BC10" s="73"/>
      <c r="BD10" s="73"/>
      <c r="BE10" s="73"/>
      <c r="BF10" s="73"/>
      <c r="BG10" s="73"/>
      <c r="BH10" s="73"/>
      <c r="BI10" s="73"/>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4" t="s">
        <v>113</v>
      </c>
      <c r="BM16" s="65"/>
      <c r="BN16" s="65"/>
      <c r="BO16" s="65"/>
      <c r="BP16" s="65"/>
      <c r="BQ16" s="65"/>
      <c r="BR16" s="65"/>
      <c r="BS16" s="65"/>
      <c r="BT16" s="65"/>
      <c r="BU16" s="65"/>
      <c r="BV16" s="65"/>
      <c r="BW16" s="65"/>
      <c r="BX16" s="65"/>
      <c r="BY16" s="65"/>
      <c r="BZ16" s="6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4"/>
      <c r="BM17" s="65"/>
      <c r="BN17" s="65"/>
      <c r="BO17" s="65"/>
      <c r="BP17" s="65"/>
      <c r="BQ17" s="65"/>
      <c r="BR17" s="65"/>
      <c r="BS17" s="65"/>
      <c r="BT17" s="65"/>
      <c r="BU17" s="65"/>
      <c r="BV17" s="65"/>
      <c r="BW17" s="65"/>
      <c r="BX17" s="65"/>
      <c r="BY17" s="65"/>
      <c r="BZ17" s="6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4"/>
      <c r="BM18" s="65"/>
      <c r="BN18" s="65"/>
      <c r="BO18" s="65"/>
      <c r="BP18" s="65"/>
      <c r="BQ18" s="65"/>
      <c r="BR18" s="65"/>
      <c r="BS18" s="65"/>
      <c r="BT18" s="65"/>
      <c r="BU18" s="65"/>
      <c r="BV18" s="65"/>
      <c r="BW18" s="65"/>
      <c r="BX18" s="65"/>
      <c r="BY18" s="65"/>
      <c r="BZ18" s="6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4"/>
      <c r="BM19" s="65"/>
      <c r="BN19" s="65"/>
      <c r="BO19" s="65"/>
      <c r="BP19" s="65"/>
      <c r="BQ19" s="65"/>
      <c r="BR19" s="65"/>
      <c r="BS19" s="65"/>
      <c r="BT19" s="65"/>
      <c r="BU19" s="65"/>
      <c r="BV19" s="65"/>
      <c r="BW19" s="65"/>
      <c r="BX19" s="65"/>
      <c r="BY19" s="65"/>
      <c r="BZ19" s="6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4"/>
      <c r="BM20" s="65"/>
      <c r="BN20" s="65"/>
      <c r="BO20" s="65"/>
      <c r="BP20" s="65"/>
      <c r="BQ20" s="65"/>
      <c r="BR20" s="65"/>
      <c r="BS20" s="65"/>
      <c r="BT20" s="65"/>
      <c r="BU20" s="65"/>
      <c r="BV20" s="65"/>
      <c r="BW20" s="65"/>
      <c r="BX20" s="65"/>
      <c r="BY20" s="65"/>
      <c r="BZ20" s="6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4"/>
      <c r="BM21" s="65"/>
      <c r="BN21" s="65"/>
      <c r="BO21" s="65"/>
      <c r="BP21" s="65"/>
      <c r="BQ21" s="65"/>
      <c r="BR21" s="65"/>
      <c r="BS21" s="65"/>
      <c r="BT21" s="65"/>
      <c r="BU21" s="65"/>
      <c r="BV21" s="65"/>
      <c r="BW21" s="65"/>
      <c r="BX21" s="65"/>
      <c r="BY21" s="65"/>
      <c r="BZ21" s="6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4"/>
      <c r="BM22" s="65"/>
      <c r="BN22" s="65"/>
      <c r="BO22" s="65"/>
      <c r="BP22" s="65"/>
      <c r="BQ22" s="65"/>
      <c r="BR22" s="65"/>
      <c r="BS22" s="65"/>
      <c r="BT22" s="65"/>
      <c r="BU22" s="65"/>
      <c r="BV22" s="65"/>
      <c r="BW22" s="65"/>
      <c r="BX22" s="65"/>
      <c r="BY22" s="65"/>
      <c r="BZ22" s="6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4"/>
      <c r="BM23" s="65"/>
      <c r="BN23" s="65"/>
      <c r="BO23" s="65"/>
      <c r="BP23" s="65"/>
      <c r="BQ23" s="65"/>
      <c r="BR23" s="65"/>
      <c r="BS23" s="65"/>
      <c r="BT23" s="65"/>
      <c r="BU23" s="65"/>
      <c r="BV23" s="65"/>
      <c r="BW23" s="65"/>
      <c r="BX23" s="65"/>
      <c r="BY23" s="65"/>
      <c r="BZ23" s="6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4"/>
      <c r="BM24" s="65"/>
      <c r="BN24" s="65"/>
      <c r="BO24" s="65"/>
      <c r="BP24" s="65"/>
      <c r="BQ24" s="65"/>
      <c r="BR24" s="65"/>
      <c r="BS24" s="65"/>
      <c r="BT24" s="65"/>
      <c r="BU24" s="65"/>
      <c r="BV24" s="65"/>
      <c r="BW24" s="65"/>
      <c r="BX24" s="65"/>
      <c r="BY24" s="65"/>
      <c r="BZ24" s="6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4"/>
      <c r="BM25" s="65"/>
      <c r="BN25" s="65"/>
      <c r="BO25" s="65"/>
      <c r="BP25" s="65"/>
      <c r="BQ25" s="65"/>
      <c r="BR25" s="65"/>
      <c r="BS25" s="65"/>
      <c r="BT25" s="65"/>
      <c r="BU25" s="65"/>
      <c r="BV25" s="65"/>
      <c r="BW25" s="65"/>
      <c r="BX25" s="65"/>
      <c r="BY25" s="65"/>
      <c r="BZ25" s="6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4"/>
      <c r="BM26" s="65"/>
      <c r="BN26" s="65"/>
      <c r="BO26" s="65"/>
      <c r="BP26" s="65"/>
      <c r="BQ26" s="65"/>
      <c r="BR26" s="65"/>
      <c r="BS26" s="65"/>
      <c r="BT26" s="65"/>
      <c r="BU26" s="65"/>
      <c r="BV26" s="65"/>
      <c r="BW26" s="65"/>
      <c r="BX26" s="65"/>
      <c r="BY26" s="65"/>
      <c r="BZ26" s="6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4"/>
      <c r="BM27" s="65"/>
      <c r="BN27" s="65"/>
      <c r="BO27" s="65"/>
      <c r="BP27" s="65"/>
      <c r="BQ27" s="65"/>
      <c r="BR27" s="65"/>
      <c r="BS27" s="65"/>
      <c r="BT27" s="65"/>
      <c r="BU27" s="65"/>
      <c r="BV27" s="65"/>
      <c r="BW27" s="65"/>
      <c r="BX27" s="65"/>
      <c r="BY27" s="65"/>
      <c r="BZ27" s="6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4"/>
      <c r="BM28" s="65"/>
      <c r="BN28" s="65"/>
      <c r="BO28" s="65"/>
      <c r="BP28" s="65"/>
      <c r="BQ28" s="65"/>
      <c r="BR28" s="65"/>
      <c r="BS28" s="65"/>
      <c r="BT28" s="65"/>
      <c r="BU28" s="65"/>
      <c r="BV28" s="65"/>
      <c r="BW28" s="65"/>
      <c r="BX28" s="65"/>
      <c r="BY28" s="65"/>
      <c r="BZ28" s="6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4"/>
      <c r="BM29" s="65"/>
      <c r="BN29" s="65"/>
      <c r="BO29" s="65"/>
      <c r="BP29" s="65"/>
      <c r="BQ29" s="65"/>
      <c r="BR29" s="65"/>
      <c r="BS29" s="65"/>
      <c r="BT29" s="65"/>
      <c r="BU29" s="65"/>
      <c r="BV29" s="65"/>
      <c r="BW29" s="65"/>
      <c r="BX29" s="65"/>
      <c r="BY29" s="65"/>
      <c r="BZ29" s="6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4"/>
      <c r="BM30" s="65"/>
      <c r="BN30" s="65"/>
      <c r="BO30" s="65"/>
      <c r="BP30" s="65"/>
      <c r="BQ30" s="65"/>
      <c r="BR30" s="65"/>
      <c r="BS30" s="65"/>
      <c r="BT30" s="65"/>
      <c r="BU30" s="65"/>
      <c r="BV30" s="65"/>
      <c r="BW30" s="65"/>
      <c r="BX30" s="65"/>
      <c r="BY30" s="65"/>
      <c r="BZ30" s="6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4"/>
      <c r="BM31" s="65"/>
      <c r="BN31" s="65"/>
      <c r="BO31" s="65"/>
      <c r="BP31" s="65"/>
      <c r="BQ31" s="65"/>
      <c r="BR31" s="65"/>
      <c r="BS31" s="65"/>
      <c r="BT31" s="65"/>
      <c r="BU31" s="65"/>
      <c r="BV31" s="65"/>
      <c r="BW31" s="65"/>
      <c r="BX31" s="65"/>
      <c r="BY31" s="65"/>
      <c r="BZ31" s="6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4"/>
      <c r="BM32" s="65"/>
      <c r="BN32" s="65"/>
      <c r="BO32" s="65"/>
      <c r="BP32" s="65"/>
      <c r="BQ32" s="65"/>
      <c r="BR32" s="65"/>
      <c r="BS32" s="65"/>
      <c r="BT32" s="65"/>
      <c r="BU32" s="65"/>
      <c r="BV32" s="65"/>
      <c r="BW32" s="65"/>
      <c r="BX32" s="65"/>
      <c r="BY32" s="65"/>
      <c r="BZ32" s="6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4"/>
      <c r="BM33" s="65"/>
      <c r="BN33" s="65"/>
      <c r="BO33" s="65"/>
      <c r="BP33" s="65"/>
      <c r="BQ33" s="65"/>
      <c r="BR33" s="65"/>
      <c r="BS33" s="65"/>
      <c r="BT33" s="65"/>
      <c r="BU33" s="65"/>
      <c r="BV33" s="65"/>
      <c r="BW33" s="65"/>
      <c r="BX33" s="65"/>
      <c r="BY33" s="65"/>
      <c r="BZ33" s="6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4"/>
      <c r="BM34" s="65"/>
      <c r="BN34" s="65"/>
      <c r="BO34" s="65"/>
      <c r="BP34" s="65"/>
      <c r="BQ34" s="65"/>
      <c r="BR34" s="65"/>
      <c r="BS34" s="65"/>
      <c r="BT34" s="65"/>
      <c r="BU34" s="65"/>
      <c r="BV34" s="65"/>
      <c r="BW34" s="65"/>
      <c r="BX34" s="65"/>
      <c r="BY34" s="65"/>
      <c r="BZ34" s="6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4"/>
      <c r="BM35" s="65"/>
      <c r="BN35" s="65"/>
      <c r="BO35" s="65"/>
      <c r="BP35" s="65"/>
      <c r="BQ35" s="65"/>
      <c r="BR35" s="65"/>
      <c r="BS35" s="65"/>
      <c r="BT35" s="65"/>
      <c r="BU35" s="65"/>
      <c r="BV35" s="65"/>
      <c r="BW35" s="65"/>
      <c r="BX35" s="65"/>
      <c r="BY35" s="65"/>
      <c r="BZ35" s="6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4"/>
      <c r="BM36" s="65"/>
      <c r="BN36" s="65"/>
      <c r="BO36" s="65"/>
      <c r="BP36" s="65"/>
      <c r="BQ36" s="65"/>
      <c r="BR36" s="65"/>
      <c r="BS36" s="65"/>
      <c r="BT36" s="65"/>
      <c r="BU36" s="65"/>
      <c r="BV36" s="65"/>
      <c r="BW36" s="65"/>
      <c r="BX36" s="65"/>
      <c r="BY36" s="65"/>
      <c r="BZ36" s="6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4"/>
      <c r="BM37" s="65"/>
      <c r="BN37" s="65"/>
      <c r="BO37" s="65"/>
      <c r="BP37" s="65"/>
      <c r="BQ37" s="65"/>
      <c r="BR37" s="65"/>
      <c r="BS37" s="65"/>
      <c r="BT37" s="65"/>
      <c r="BU37" s="65"/>
      <c r="BV37" s="65"/>
      <c r="BW37" s="65"/>
      <c r="BX37" s="65"/>
      <c r="BY37" s="65"/>
      <c r="BZ37" s="6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4"/>
      <c r="BM38" s="65"/>
      <c r="BN38" s="65"/>
      <c r="BO38" s="65"/>
      <c r="BP38" s="65"/>
      <c r="BQ38" s="65"/>
      <c r="BR38" s="65"/>
      <c r="BS38" s="65"/>
      <c r="BT38" s="65"/>
      <c r="BU38" s="65"/>
      <c r="BV38" s="65"/>
      <c r="BW38" s="65"/>
      <c r="BX38" s="65"/>
      <c r="BY38" s="65"/>
      <c r="BZ38" s="6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4"/>
      <c r="BM39" s="65"/>
      <c r="BN39" s="65"/>
      <c r="BO39" s="65"/>
      <c r="BP39" s="65"/>
      <c r="BQ39" s="65"/>
      <c r="BR39" s="65"/>
      <c r="BS39" s="65"/>
      <c r="BT39" s="65"/>
      <c r="BU39" s="65"/>
      <c r="BV39" s="65"/>
      <c r="BW39" s="65"/>
      <c r="BX39" s="65"/>
      <c r="BY39" s="65"/>
      <c r="BZ39" s="6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4"/>
      <c r="BM40" s="65"/>
      <c r="BN40" s="65"/>
      <c r="BO40" s="65"/>
      <c r="BP40" s="65"/>
      <c r="BQ40" s="65"/>
      <c r="BR40" s="65"/>
      <c r="BS40" s="65"/>
      <c r="BT40" s="65"/>
      <c r="BU40" s="65"/>
      <c r="BV40" s="65"/>
      <c r="BW40" s="65"/>
      <c r="BX40" s="65"/>
      <c r="BY40" s="65"/>
      <c r="BZ40" s="6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4"/>
      <c r="BM41" s="65"/>
      <c r="BN41" s="65"/>
      <c r="BO41" s="65"/>
      <c r="BP41" s="65"/>
      <c r="BQ41" s="65"/>
      <c r="BR41" s="65"/>
      <c r="BS41" s="65"/>
      <c r="BT41" s="65"/>
      <c r="BU41" s="65"/>
      <c r="BV41" s="65"/>
      <c r="BW41" s="65"/>
      <c r="BX41" s="65"/>
      <c r="BY41" s="65"/>
      <c r="BZ41" s="6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4"/>
      <c r="BM42" s="65"/>
      <c r="BN42" s="65"/>
      <c r="BO42" s="65"/>
      <c r="BP42" s="65"/>
      <c r="BQ42" s="65"/>
      <c r="BR42" s="65"/>
      <c r="BS42" s="65"/>
      <c r="BT42" s="65"/>
      <c r="BU42" s="65"/>
      <c r="BV42" s="65"/>
      <c r="BW42" s="65"/>
      <c r="BX42" s="65"/>
      <c r="BY42" s="65"/>
      <c r="BZ42" s="6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4"/>
      <c r="BM43" s="65"/>
      <c r="BN43" s="65"/>
      <c r="BO43" s="65"/>
      <c r="BP43" s="65"/>
      <c r="BQ43" s="65"/>
      <c r="BR43" s="65"/>
      <c r="BS43" s="65"/>
      <c r="BT43" s="65"/>
      <c r="BU43" s="65"/>
      <c r="BV43" s="65"/>
      <c r="BW43" s="65"/>
      <c r="BX43" s="65"/>
      <c r="BY43" s="65"/>
      <c r="BZ43" s="6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7"/>
      <c r="BM44" s="68"/>
      <c r="BN44" s="68"/>
      <c r="BO44" s="68"/>
      <c r="BP44" s="68"/>
      <c r="BQ44" s="68"/>
      <c r="BR44" s="68"/>
      <c r="BS44" s="68"/>
      <c r="BT44" s="68"/>
      <c r="BU44" s="68"/>
      <c r="BV44" s="68"/>
      <c r="BW44" s="68"/>
      <c r="BX44" s="68"/>
      <c r="BY44" s="68"/>
      <c r="BZ44" s="6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4" t="s">
        <v>112</v>
      </c>
      <c r="BM47" s="65"/>
      <c r="BN47" s="65"/>
      <c r="BO47" s="65"/>
      <c r="BP47" s="65"/>
      <c r="BQ47" s="65"/>
      <c r="BR47" s="65"/>
      <c r="BS47" s="65"/>
      <c r="BT47" s="65"/>
      <c r="BU47" s="65"/>
      <c r="BV47" s="65"/>
      <c r="BW47" s="65"/>
      <c r="BX47" s="65"/>
      <c r="BY47" s="65"/>
      <c r="BZ47" s="6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4"/>
      <c r="BM48" s="65"/>
      <c r="BN48" s="65"/>
      <c r="BO48" s="65"/>
      <c r="BP48" s="65"/>
      <c r="BQ48" s="65"/>
      <c r="BR48" s="65"/>
      <c r="BS48" s="65"/>
      <c r="BT48" s="65"/>
      <c r="BU48" s="65"/>
      <c r="BV48" s="65"/>
      <c r="BW48" s="65"/>
      <c r="BX48" s="65"/>
      <c r="BY48" s="65"/>
      <c r="BZ48" s="6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4"/>
      <c r="BM49" s="65"/>
      <c r="BN49" s="65"/>
      <c r="BO49" s="65"/>
      <c r="BP49" s="65"/>
      <c r="BQ49" s="65"/>
      <c r="BR49" s="65"/>
      <c r="BS49" s="65"/>
      <c r="BT49" s="65"/>
      <c r="BU49" s="65"/>
      <c r="BV49" s="65"/>
      <c r="BW49" s="65"/>
      <c r="BX49" s="65"/>
      <c r="BY49" s="65"/>
      <c r="BZ49" s="6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4"/>
      <c r="BM50" s="65"/>
      <c r="BN50" s="65"/>
      <c r="BO50" s="65"/>
      <c r="BP50" s="65"/>
      <c r="BQ50" s="65"/>
      <c r="BR50" s="65"/>
      <c r="BS50" s="65"/>
      <c r="BT50" s="65"/>
      <c r="BU50" s="65"/>
      <c r="BV50" s="65"/>
      <c r="BW50" s="65"/>
      <c r="BX50" s="65"/>
      <c r="BY50" s="65"/>
      <c r="BZ50" s="6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4"/>
      <c r="BM51" s="65"/>
      <c r="BN51" s="65"/>
      <c r="BO51" s="65"/>
      <c r="BP51" s="65"/>
      <c r="BQ51" s="65"/>
      <c r="BR51" s="65"/>
      <c r="BS51" s="65"/>
      <c r="BT51" s="65"/>
      <c r="BU51" s="65"/>
      <c r="BV51" s="65"/>
      <c r="BW51" s="65"/>
      <c r="BX51" s="65"/>
      <c r="BY51" s="65"/>
      <c r="BZ51" s="6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4"/>
      <c r="BM52" s="65"/>
      <c r="BN52" s="65"/>
      <c r="BO52" s="65"/>
      <c r="BP52" s="65"/>
      <c r="BQ52" s="65"/>
      <c r="BR52" s="65"/>
      <c r="BS52" s="65"/>
      <c r="BT52" s="65"/>
      <c r="BU52" s="65"/>
      <c r="BV52" s="65"/>
      <c r="BW52" s="65"/>
      <c r="BX52" s="65"/>
      <c r="BY52" s="65"/>
      <c r="BZ52" s="6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4"/>
      <c r="BM53" s="65"/>
      <c r="BN53" s="65"/>
      <c r="BO53" s="65"/>
      <c r="BP53" s="65"/>
      <c r="BQ53" s="65"/>
      <c r="BR53" s="65"/>
      <c r="BS53" s="65"/>
      <c r="BT53" s="65"/>
      <c r="BU53" s="65"/>
      <c r="BV53" s="65"/>
      <c r="BW53" s="65"/>
      <c r="BX53" s="65"/>
      <c r="BY53" s="65"/>
      <c r="BZ53" s="6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4"/>
      <c r="BM54" s="65"/>
      <c r="BN54" s="65"/>
      <c r="BO54" s="65"/>
      <c r="BP54" s="65"/>
      <c r="BQ54" s="65"/>
      <c r="BR54" s="65"/>
      <c r="BS54" s="65"/>
      <c r="BT54" s="65"/>
      <c r="BU54" s="65"/>
      <c r="BV54" s="65"/>
      <c r="BW54" s="65"/>
      <c r="BX54" s="65"/>
      <c r="BY54" s="65"/>
      <c r="BZ54" s="6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4"/>
      <c r="BM55" s="65"/>
      <c r="BN55" s="65"/>
      <c r="BO55" s="65"/>
      <c r="BP55" s="65"/>
      <c r="BQ55" s="65"/>
      <c r="BR55" s="65"/>
      <c r="BS55" s="65"/>
      <c r="BT55" s="65"/>
      <c r="BU55" s="65"/>
      <c r="BV55" s="65"/>
      <c r="BW55" s="65"/>
      <c r="BX55" s="65"/>
      <c r="BY55" s="65"/>
      <c r="BZ55" s="6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4"/>
      <c r="BM56" s="65"/>
      <c r="BN56" s="65"/>
      <c r="BO56" s="65"/>
      <c r="BP56" s="65"/>
      <c r="BQ56" s="65"/>
      <c r="BR56" s="65"/>
      <c r="BS56" s="65"/>
      <c r="BT56" s="65"/>
      <c r="BU56" s="65"/>
      <c r="BV56" s="65"/>
      <c r="BW56" s="65"/>
      <c r="BX56" s="65"/>
      <c r="BY56" s="65"/>
      <c r="BZ56" s="6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4"/>
      <c r="BM57" s="65"/>
      <c r="BN57" s="65"/>
      <c r="BO57" s="65"/>
      <c r="BP57" s="65"/>
      <c r="BQ57" s="65"/>
      <c r="BR57" s="65"/>
      <c r="BS57" s="65"/>
      <c r="BT57" s="65"/>
      <c r="BU57" s="65"/>
      <c r="BV57" s="65"/>
      <c r="BW57" s="65"/>
      <c r="BX57" s="65"/>
      <c r="BY57" s="65"/>
      <c r="BZ57" s="6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4"/>
      <c r="BM58" s="65"/>
      <c r="BN58" s="65"/>
      <c r="BO58" s="65"/>
      <c r="BP58" s="65"/>
      <c r="BQ58" s="65"/>
      <c r="BR58" s="65"/>
      <c r="BS58" s="65"/>
      <c r="BT58" s="65"/>
      <c r="BU58" s="65"/>
      <c r="BV58" s="65"/>
      <c r="BW58" s="65"/>
      <c r="BX58" s="65"/>
      <c r="BY58" s="65"/>
      <c r="BZ58" s="6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4"/>
      <c r="BM59" s="65"/>
      <c r="BN59" s="65"/>
      <c r="BO59" s="65"/>
      <c r="BP59" s="65"/>
      <c r="BQ59" s="65"/>
      <c r="BR59" s="65"/>
      <c r="BS59" s="65"/>
      <c r="BT59" s="65"/>
      <c r="BU59" s="65"/>
      <c r="BV59" s="65"/>
      <c r="BW59" s="65"/>
      <c r="BX59" s="65"/>
      <c r="BY59" s="65"/>
      <c r="BZ59" s="66"/>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64"/>
      <c r="BM60" s="65"/>
      <c r="BN60" s="65"/>
      <c r="BO60" s="65"/>
      <c r="BP60" s="65"/>
      <c r="BQ60" s="65"/>
      <c r="BR60" s="65"/>
      <c r="BS60" s="65"/>
      <c r="BT60" s="65"/>
      <c r="BU60" s="65"/>
      <c r="BV60" s="65"/>
      <c r="BW60" s="65"/>
      <c r="BX60" s="65"/>
      <c r="BY60" s="65"/>
      <c r="BZ60" s="66"/>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64"/>
      <c r="BM61" s="65"/>
      <c r="BN61" s="65"/>
      <c r="BO61" s="65"/>
      <c r="BP61" s="65"/>
      <c r="BQ61" s="65"/>
      <c r="BR61" s="65"/>
      <c r="BS61" s="65"/>
      <c r="BT61" s="65"/>
      <c r="BU61" s="65"/>
      <c r="BV61" s="65"/>
      <c r="BW61" s="65"/>
      <c r="BX61" s="65"/>
      <c r="BY61" s="65"/>
      <c r="BZ61" s="6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4"/>
      <c r="BM62" s="65"/>
      <c r="BN62" s="65"/>
      <c r="BO62" s="65"/>
      <c r="BP62" s="65"/>
      <c r="BQ62" s="65"/>
      <c r="BR62" s="65"/>
      <c r="BS62" s="65"/>
      <c r="BT62" s="65"/>
      <c r="BU62" s="65"/>
      <c r="BV62" s="65"/>
      <c r="BW62" s="65"/>
      <c r="BX62" s="65"/>
      <c r="BY62" s="65"/>
      <c r="BZ62" s="6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7"/>
      <c r="BM63" s="68"/>
      <c r="BN63" s="68"/>
      <c r="BO63" s="68"/>
      <c r="BP63" s="68"/>
      <c r="BQ63" s="68"/>
      <c r="BR63" s="68"/>
      <c r="BS63" s="68"/>
      <c r="BT63" s="68"/>
      <c r="BU63" s="68"/>
      <c r="BV63" s="68"/>
      <c r="BW63" s="68"/>
      <c r="BX63" s="68"/>
      <c r="BY63" s="68"/>
      <c r="BZ63" s="6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111</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【860.68】</v>
      </c>
      <c r="I86" s="26" t="str">
        <f>データ!CA6</f>
        <v>【52.12】</v>
      </c>
      <c r="J86" s="26" t="str">
        <f>データ!CL6</f>
        <v>【299.14】</v>
      </c>
      <c r="K86" s="26" t="str">
        <f>データ!CW6</f>
        <v>【50.35】</v>
      </c>
      <c r="L86" s="26" t="str">
        <f>データ!DH6</f>
        <v>【81.14】</v>
      </c>
      <c r="M86" s="26" t="s">
        <v>43</v>
      </c>
      <c r="N86" s="26" t="s">
        <v>44</v>
      </c>
      <c r="O86" s="26" t="str">
        <f>データ!EO6</f>
        <v>【-】</v>
      </c>
    </row>
  </sheetData>
  <sheetProtection algorithmName="SHA-512" hashValue="OR1u5dIK297SvZEX7rxBPKdF5y31iOr5+pYneFNSzAhryIlHlaYc88fV+4jD0TnEz3Naitvo6x1KchxQlOHuYQ==" saltValue="Z3wM7CGkbyYEfLHs/dZt7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66:BZ82"/>
    <mergeCell ref="B60:BJ61"/>
    <mergeCell ref="BL64:BZ65"/>
    <mergeCell ref="BL10:BM10"/>
    <mergeCell ref="BL11:BZ13"/>
    <mergeCell ref="B14:BJ15"/>
    <mergeCell ref="BL14:BZ15"/>
    <mergeCell ref="BL45:BZ46"/>
    <mergeCell ref="BL16:BZ44"/>
    <mergeCell ref="BL47:BZ63"/>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2" t="s">
        <v>54</v>
      </c>
      <c r="I3" s="83"/>
      <c r="J3" s="83"/>
      <c r="K3" s="83"/>
      <c r="L3" s="83"/>
      <c r="M3" s="83"/>
      <c r="N3" s="83"/>
      <c r="O3" s="83"/>
      <c r="P3" s="83"/>
      <c r="Q3" s="83"/>
      <c r="R3" s="83"/>
      <c r="S3" s="83"/>
      <c r="T3" s="83"/>
      <c r="U3" s="83"/>
      <c r="V3" s="83"/>
      <c r="W3" s="83"/>
      <c r="X3" s="84"/>
      <c r="Y3" s="88" t="s">
        <v>55</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56</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8" t="s">
        <v>57</v>
      </c>
      <c r="B4" s="30"/>
      <c r="C4" s="30"/>
      <c r="D4" s="30"/>
      <c r="E4" s="30"/>
      <c r="F4" s="30"/>
      <c r="G4" s="30"/>
      <c r="H4" s="85"/>
      <c r="I4" s="86"/>
      <c r="J4" s="86"/>
      <c r="K4" s="86"/>
      <c r="L4" s="86"/>
      <c r="M4" s="86"/>
      <c r="N4" s="86"/>
      <c r="O4" s="86"/>
      <c r="P4" s="86"/>
      <c r="Q4" s="86"/>
      <c r="R4" s="86"/>
      <c r="S4" s="86"/>
      <c r="T4" s="86"/>
      <c r="U4" s="86"/>
      <c r="V4" s="86"/>
      <c r="W4" s="86"/>
      <c r="X4" s="87"/>
      <c r="Y4" s="81" t="s">
        <v>58</v>
      </c>
      <c r="Z4" s="81"/>
      <c r="AA4" s="81"/>
      <c r="AB4" s="81"/>
      <c r="AC4" s="81"/>
      <c r="AD4" s="81"/>
      <c r="AE4" s="81"/>
      <c r="AF4" s="81"/>
      <c r="AG4" s="81"/>
      <c r="AH4" s="81"/>
      <c r="AI4" s="81"/>
      <c r="AJ4" s="81" t="s">
        <v>59</v>
      </c>
      <c r="AK4" s="81"/>
      <c r="AL4" s="81"/>
      <c r="AM4" s="81"/>
      <c r="AN4" s="81"/>
      <c r="AO4" s="81"/>
      <c r="AP4" s="81"/>
      <c r="AQ4" s="81"/>
      <c r="AR4" s="81"/>
      <c r="AS4" s="81"/>
      <c r="AT4" s="81"/>
      <c r="AU4" s="81" t="s">
        <v>60</v>
      </c>
      <c r="AV4" s="81"/>
      <c r="AW4" s="81"/>
      <c r="AX4" s="81"/>
      <c r="AY4" s="81"/>
      <c r="AZ4" s="81"/>
      <c r="BA4" s="81"/>
      <c r="BB4" s="81"/>
      <c r="BC4" s="81"/>
      <c r="BD4" s="81"/>
      <c r="BE4" s="81"/>
      <c r="BF4" s="81" t="s">
        <v>61</v>
      </c>
      <c r="BG4" s="81"/>
      <c r="BH4" s="81"/>
      <c r="BI4" s="81"/>
      <c r="BJ4" s="81"/>
      <c r="BK4" s="81"/>
      <c r="BL4" s="81"/>
      <c r="BM4" s="81"/>
      <c r="BN4" s="81"/>
      <c r="BO4" s="81"/>
      <c r="BP4" s="81"/>
      <c r="BQ4" s="81" t="s">
        <v>62</v>
      </c>
      <c r="BR4" s="81"/>
      <c r="BS4" s="81"/>
      <c r="BT4" s="81"/>
      <c r="BU4" s="81"/>
      <c r="BV4" s="81"/>
      <c r="BW4" s="81"/>
      <c r="BX4" s="81"/>
      <c r="BY4" s="81"/>
      <c r="BZ4" s="81"/>
      <c r="CA4" s="81"/>
      <c r="CB4" s="81" t="s">
        <v>63</v>
      </c>
      <c r="CC4" s="81"/>
      <c r="CD4" s="81"/>
      <c r="CE4" s="81"/>
      <c r="CF4" s="81"/>
      <c r="CG4" s="81"/>
      <c r="CH4" s="81"/>
      <c r="CI4" s="81"/>
      <c r="CJ4" s="81"/>
      <c r="CK4" s="81"/>
      <c r="CL4" s="81"/>
      <c r="CM4" s="81" t="s">
        <v>64</v>
      </c>
      <c r="CN4" s="81"/>
      <c r="CO4" s="81"/>
      <c r="CP4" s="81"/>
      <c r="CQ4" s="81"/>
      <c r="CR4" s="81"/>
      <c r="CS4" s="81"/>
      <c r="CT4" s="81"/>
      <c r="CU4" s="81"/>
      <c r="CV4" s="81"/>
      <c r="CW4" s="81"/>
      <c r="CX4" s="81" t="s">
        <v>65</v>
      </c>
      <c r="CY4" s="81"/>
      <c r="CZ4" s="81"/>
      <c r="DA4" s="81"/>
      <c r="DB4" s="81"/>
      <c r="DC4" s="81"/>
      <c r="DD4" s="81"/>
      <c r="DE4" s="81"/>
      <c r="DF4" s="81"/>
      <c r="DG4" s="81"/>
      <c r="DH4" s="81"/>
      <c r="DI4" s="81" t="s">
        <v>66</v>
      </c>
      <c r="DJ4" s="81"/>
      <c r="DK4" s="81"/>
      <c r="DL4" s="81"/>
      <c r="DM4" s="81"/>
      <c r="DN4" s="81"/>
      <c r="DO4" s="81"/>
      <c r="DP4" s="81"/>
      <c r="DQ4" s="81"/>
      <c r="DR4" s="81"/>
      <c r="DS4" s="81"/>
      <c r="DT4" s="81" t="s">
        <v>67</v>
      </c>
      <c r="DU4" s="81"/>
      <c r="DV4" s="81"/>
      <c r="DW4" s="81"/>
      <c r="DX4" s="81"/>
      <c r="DY4" s="81"/>
      <c r="DZ4" s="81"/>
      <c r="EA4" s="81"/>
      <c r="EB4" s="81"/>
      <c r="EC4" s="81"/>
      <c r="ED4" s="81"/>
      <c r="EE4" s="81" t="s">
        <v>68</v>
      </c>
      <c r="EF4" s="81"/>
      <c r="EG4" s="81"/>
      <c r="EH4" s="81"/>
      <c r="EI4" s="81"/>
      <c r="EJ4" s="81"/>
      <c r="EK4" s="81"/>
      <c r="EL4" s="81"/>
      <c r="EM4" s="81"/>
      <c r="EN4" s="81"/>
      <c r="EO4" s="81"/>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325261</v>
      </c>
      <c r="D6" s="33">
        <f t="shared" si="3"/>
        <v>47</v>
      </c>
      <c r="E6" s="33">
        <f t="shared" si="3"/>
        <v>18</v>
      </c>
      <c r="F6" s="33">
        <f t="shared" si="3"/>
        <v>1</v>
      </c>
      <c r="G6" s="33">
        <f t="shared" si="3"/>
        <v>0</v>
      </c>
      <c r="H6" s="33" t="str">
        <f t="shared" si="3"/>
        <v>島根県　西ノ島町</v>
      </c>
      <c r="I6" s="33" t="str">
        <f t="shared" si="3"/>
        <v>法非適用</v>
      </c>
      <c r="J6" s="33" t="str">
        <f t="shared" si="3"/>
        <v>下水道事業</v>
      </c>
      <c r="K6" s="33" t="str">
        <f t="shared" si="3"/>
        <v>個別排水処理</v>
      </c>
      <c r="L6" s="33" t="str">
        <f t="shared" si="3"/>
        <v>L3</v>
      </c>
      <c r="M6" s="33" t="str">
        <f t="shared" si="3"/>
        <v>非設置</v>
      </c>
      <c r="N6" s="34" t="str">
        <f t="shared" si="3"/>
        <v>-</v>
      </c>
      <c r="O6" s="34" t="str">
        <f t="shared" si="3"/>
        <v>該当数値なし</v>
      </c>
      <c r="P6" s="34">
        <f t="shared" si="3"/>
        <v>10.75</v>
      </c>
      <c r="Q6" s="34">
        <f t="shared" si="3"/>
        <v>100</v>
      </c>
      <c r="R6" s="34">
        <f t="shared" si="3"/>
        <v>3454</v>
      </c>
      <c r="S6" s="34">
        <f t="shared" si="3"/>
        <v>2850</v>
      </c>
      <c r="T6" s="34">
        <f t="shared" si="3"/>
        <v>55.96</v>
      </c>
      <c r="U6" s="34">
        <f t="shared" si="3"/>
        <v>50.93</v>
      </c>
      <c r="V6" s="34">
        <f t="shared" si="3"/>
        <v>301</v>
      </c>
      <c r="W6" s="34">
        <f t="shared" si="3"/>
        <v>0.25</v>
      </c>
      <c r="X6" s="34">
        <f t="shared" si="3"/>
        <v>1204</v>
      </c>
      <c r="Y6" s="35">
        <f>IF(Y7="",NA(),Y7)</f>
        <v>78.489999999999995</v>
      </c>
      <c r="Z6" s="35">
        <f t="shared" ref="Z6:AH6" si="4">IF(Z7="",NA(),Z7)</f>
        <v>74.400000000000006</v>
      </c>
      <c r="AA6" s="35">
        <f t="shared" si="4"/>
        <v>90.31</v>
      </c>
      <c r="AB6" s="35">
        <f t="shared" si="4"/>
        <v>87.74</v>
      </c>
      <c r="AC6" s="35">
        <f t="shared" si="4"/>
        <v>99.24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2880.15</v>
      </c>
      <c r="BG6" s="35">
        <f t="shared" ref="BG6:BO6" si="7">IF(BG7="",NA(),BG7)</f>
        <v>1174.33</v>
      </c>
      <c r="BH6" s="35">
        <f t="shared" si="7"/>
        <v>1649.58</v>
      </c>
      <c r="BI6" s="35">
        <f t="shared" si="7"/>
        <v>1739.91</v>
      </c>
      <c r="BJ6" s="35">
        <f t="shared" si="7"/>
        <v>1689.31</v>
      </c>
      <c r="BK6" s="35">
        <f t="shared" si="7"/>
        <v>760.12</v>
      </c>
      <c r="BL6" s="35">
        <f t="shared" si="7"/>
        <v>492.59</v>
      </c>
      <c r="BM6" s="35">
        <f t="shared" si="7"/>
        <v>503.8</v>
      </c>
      <c r="BN6" s="35">
        <f t="shared" si="7"/>
        <v>768.3</v>
      </c>
      <c r="BO6" s="35">
        <f t="shared" si="7"/>
        <v>918.36</v>
      </c>
      <c r="BP6" s="34" t="str">
        <f>IF(BP7="","",IF(BP7="-","【-】","【"&amp;SUBSTITUTE(TEXT(BP7,"#,##0.00"),"-","△")&amp;"】"))</f>
        <v>【860.68】</v>
      </c>
      <c r="BQ6" s="35">
        <f>IF(BQ7="",NA(),BQ7)</f>
        <v>21.54</v>
      </c>
      <c r="BR6" s="35">
        <f t="shared" ref="BR6:BZ6" si="8">IF(BR7="",NA(),BR7)</f>
        <v>22.28</v>
      </c>
      <c r="BS6" s="35">
        <f t="shared" si="8"/>
        <v>39.979999999999997</v>
      </c>
      <c r="BT6" s="35">
        <f t="shared" si="8"/>
        <v>33.97</v>
      </c>
      <c r="BU6" s="35">
        <f t="shared" si="8"/>
        <v>37.18</v>
      </c>
      <c r="BV6" s="35">
        <f t="shared" si="8"/>
        <v>50.17</v>
      </c>
      <c r="BW6" s="35">
        <f t="shared" si="8"/>
        <v>46.53</v>
      </c>
      <c r="BX6" s="35">
        <f t="shared" si="8"/>
        <v>51.58</v>
      </c>
      <c r="BY6" s="35">
        <f t="shared" si="8"/>
        <v>53.36</v>
      </c>
      <c r="BZ6" s="35">
        <f t="shared" si="8"/>
        <v>50.94</v>
      </c>
      <c r="CA6" s="34" t="str">
        <f>IF(CA7="","",IF(CA7="-","【-】","【"&amp;SUBSTITUTE(TEXT(CA7,"#,##0.00"),"-","△")&amp;"】"))</f>
        <v>【52.12】</v>
      </c>
      <c r="CB6" s="35">
        <f>IF(CB7="",NA(),CB7)</f>
        <v>685.19</v>
      </c>
      <c r="CC6" s="35">
        <f t="shared" ref="CC6:CK6" si="9">IF(CC7="",NA(),CC7)</f>
        <v>577.74</v>
      </c>
      <c r="CD6" s="35">
        <f t="shared" si="9"/>
        <v>328.19</v>
      </c>
      <c r="CE6" s="35">
        <f t="shared" si="9"/>
        <v>368.72</v>
      </c>
      <c r="CF6" s="35">
        <f t="shared" si="9"/>
        <v>348.3</v>
      </c>
      <c r="CG6" s="35">
        <f t="shared" si="9"/>
        <v>329.08</v>
      </c>
      <c r="CH6" s="35">
        <f t="shared" si="9"/>
        <v>373.71</v>
      </c>
      <c r="CI6" s="35">
        <f t="shared" si="9"/>
        <v>333.58</v>
      </c>
      <c r="CJ6" s="35">
        <f t="shared" si="9"/>
        <v>347.38</v>
      </c>
      <c r="CK6" s="35">
        <f t="shared" si="9"/>
        <v>371.2</v>
      </c>
      <c r="CL6" s="34" t="str">
        <f>IF(CL7="","",IF(CL7="-","【-】","【"&amp;SUBSTITUTE(TEXT(CL7,"#,##0.00"),"-","△")&amp;"】"))</f>
        <v>【299.14】</v>
      </c>
      <c r="CM6" s="35">
        <f>IF(CM7="",NA(),CM7)</f>
        <v>100</v>
      </c>
      <c r="CN6" s="35">
        <f t="shared" ref="CN6:CV6" si="10">IF(CN7="",NA(),CN7)</f>
        <v>100</v>
      </c>
      <c r="CO6" s="35">
        <f t="shared" si="10"/>
        <v>100</v>
      </c>
      <c r="CP6" s="35">
        <f t="shared" si="10"/>
        <v>100</v>
      </c>
      <c r="CQ6" s="35">
        <f t="shared" si="10"/>
        <v>100</v>
      </c>
      <c r="CR6" s="35">
        <f t="shared" si="10"/>
        <v>51.54</v>
      </c>
      <c r="CS6" s="35">
        <f t="shared" si="10"/>
        <v>44.84</v>
      </c>
      <c r="CT6" s="35">
        <f t="shared" si="10"/>
        <v>41.51</v>
      </c>
      <c r="CU6" s="35">
        <f t="shared" si="10"/>
        <v>49.31</v>
      </c>
      <c r="CV6" s="35">
        <f t="shared" si="10"/>
        <v>47.29</v>
      </c>
      <c r="CW6" s="34" t="str">
        <f>IF(CW7="","",IF(CW7="-","【-】","【"&amp;SUBSTITUTE(TEXT(CW7,"#,##0.00"),"-","△")&amp;"】"))</f>
        <v>【50.35】</v>
      </c>
      <c r="CX6" s="35">
        <f>IF(CX7="",NA(),CX7)</f>
        <v>20.12</v>
      </c>
      <c r="CY6" s="35">
        <f t="shared" ref="CY6:DG6" si="11">IF(CY7="",NA(),CY7)</f>
        <v>17.649999999999999</v>
      </c>
      <c r="CZ6" s="35">
        <f t="shared" si="11"/>
        <v>20.45</v>
      </c>
      <c r="DA6" s="35">
        <f t="shared" si="11"/>
        <v>21.75</v>
      </c>
      <c r="DB6" s="35">
        <f t="shared" si="11"/>
        <v>23.92</v>
      </c>
      <c r="DC6" s="35">
        <f t="shared" si="11"/>
        <v>71.599999999999994</v>
      </c>
      <c r="DD6" s="35">
        <f t="shared" si="11"/>
        <v>67.86</v>
      </c>
      <c r="DE6" s="35">
        <f t="shared" si="11"/>
        <v>68.72</v>
      </c>
      <c r="DF6" s="35">
        <f t="shared" si="11"/>
        <v>57.28</v>
      </c>
      <c r="DG6" s="35">
        <f t="shared" si="11"/>
        <v>57.74</v>
      </c>
      <c r="DH6" s="34" t="str">
        <f>IF(DH7="","",IF(DH7="-","【-】","【"&amp;SUBSTITUTE(TEXT(DH7,"#,##0.00"),"-","△")&amp;"】"))</f>
        <v>【81.14】</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2018</v>
      </c>
      <c r="C7" s="37">
        <v>325261</v>
      </c>
      <c r="D7" s="37">
        <v>47</v>
      </c>
      <c r="E7" s="37">
        <v>18</v>
      </c>
      <c r="F7" s="37">
        <v>1</v>
      </c>
      <c r="G7" s="37">
        <v>0</v>
      </c>
      <c r="H7" s="37" t="s">
        <v>98</v>
      </c>
      <c r="I7" s="37" t="s">
        <v>99</v>
      </c>
      <c r="J7" s="37" t="s">
        <v>100</v>
      </c>
      <c r="K7" s="37" t="s">
        <v>101</v>
      </c>
      <c r="L7" s="37" t="s">
        <v>102</v>
      </c>
      <c r="M7" s="37" t="s">
        <v>103</v>
      </c>
      <c r="N7" s="38" t="s">
        <v>104</v>
      </c>
      <c r="O7" s="38" t="s">
        <v>105</v>
      </c>
      <c r="P7" s="38">
        <v>10.75</v>
      </c>
      <c r="Q7" s="38">
        <v>100</v>
      </c>
      <c r="R7" s="38">
        <v>3454</v>
      </c>
      <c r="S7" s="38">
        <v>2850</v>
      </c>
      <c r="T7" s="38">
        <v>55.96</v>
      </c>
      <c r="U7" s="38">
        <v>50.93</v>
      </c>
      <c r="V7" s="38">
        <v>301</v>
      </c>
      <c r="W7" s="38">
        <v>0.25</v>
      </c>
      <c r="X7" s="38">
        <v>1204</v>
      </c>
      <c r="Y7" s="38">
        <v>78.489999999999995</v>
      </c>
      <c r="Z7" s="38">
        <v>74.400000000000006</v>
      </c>
      <c r="AA7" s="38">
        <v>90.31</v>
      </c>
      <c r="AB7" s="38">
        <v>87.74</v>
      </c>
      <c r="AC7" s="38">
        <v>99.24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2880.15</v>
      </c>
      <c r="BG7" s="38">
        <v>1174.33</v>
      </c>
      <c r="BH7" s="38">
        <v>1649.58</v>
      </c>
      <c r="BI7" s="38">
        <v>1739.91</v>
      </c>
      <c r="BJ7" s="38">
        <v>1689.31</v>
      </c>
      <c r="BK7" s="38">
        <v>760.12</v>
      </c>
      <c r="BL7" s="38">
        <v>492.59</v>
      </c>
      <c r="BM7" s="38">
        <v>503.8</v>
      </c>
      <c r="BN7" s="38">
        <v>768.3</v>
      </c>
      <c r="BO7" s="38">
        <v>918.36</v>
      </c>
      <c r="BP7" s="38">
        <v>860.68</v>
      </c>
      <c r="BQ7" s="38">
        <v>21.54</v>
      </c>
      <c r="BR7" s="38">
        <v>22.28</v>
      </c>
      <c r="BS7" s="38">
        <v>39.979999999999997</v>
      </c>
      <c r="BT7" s="38">
        <v>33.97</v>
      </c>
      <c r="BU7" s="38">
        <v>37.18</v>
      </c>
      <c r="BV7" s="38">
        <v>50.17</v>
      </c>
      <c r="BW7" s="38">
        <v>46.53</v>
      </c>
      <c r="BX7" s="38">
        <v>51.58</v>
      </c>
      <c r="BY7" s="38">
        <v>53.36</v>
      </c>
      <c r="BZ7" s="38">
        <v>50.94</v>
      </c>
      <c r="CA7" s="38">
        <v>52.12</v>
      </c>
      <c r="CB7" s="38">
        <v>685.19</v>
      </c>
      <c r="CC7" s="38">
        <v>577.74</v>
      </c>
      <c r="CD7" s="38">
        <v>328.19</v>
      </c>
      <c r="CE7" s="38">
        <v>368.72</v>
      </c>
      <c r="CF7" s="38">
        <v>348.3</v>
      </c>
      <c r="CG7" s="38">
        <v>329.08</v>
      </c>
      <c r="CH7" s="38">
        <v>373.71</v>
      </c>
      <c r="CI7" s="38">
        <v>333.58</v>
      </c>
      <c r="CJ7" s="38">
        <v>347.38</v>
      </c>
      <c r="CK7" s="38">
        <v>371.2</v>
      </c>
      <c r="CL7" s="38">
        <v>299.14</v>
      </c>
      <c r="CM7" s="38">
        <v>100</v>
      </c>
      <c r="CN7" s="38">
        <v>100</v>
      </c>
      <c r="CO7" s="38">
        <v>100</v>
      </c>
      <c r="CP7" s="38">
        <v>100</v>
      </c>
      <c r="CQ7" s="38">
        <v>100</v>
      </c>
      <c r="CR7" s="38">
        <v>51.54</v>
      </c>
      <c r="CS7" s="38">
        <v>44.84</v>
      </c>
      <c r="CT7" s="38">
        <v>41.51</v>
      </c>
      <c r="CU7" s="38">
        <v>49.31</v>
      </c>
      <c r="CV7" s="38">
        <v>47.29</v>
      </c>
      <c r="CW7" s="38">
        <v>50.35</v>
      </c>
      <c r="CX7" s="38">
        <v>20.12</v>
      </c>
      <c r="CY7" s="38">
        <v>17.649999999999999</v>
      </c>
      <c r="CZ7" s="38">
        <v>20.45</v>
      </c>
      <c r="DA7" s="38">
        <v>21.75</v>
      </c>
      <c r="DB7" s="38">
        <v>23.92</v>
      </c>
      <c r="DC7" s="38">
        <v>71.599999999999994</v>
      </c>
      <c r="DD7" s="38">
        <v>67.86</v>
      </c>
      <c r="DE7" s="38">
        <v>68.72</v>
      </c>
      <c r="DF7" s="38">
        <v>57.28</v>
      </c>
      <c r="DG7" s="38">
        <v>57.74</v>
      </c>
      <c r="DH7" s="38">
        <v>81.14</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t="s">
        <v>104</v>
      </c>
      <c r="EK7" s="38" t="s">
        <v>104</v>
      </c>
      <c r="EL7" s="38" t="s">
        <v>104</v>
      </c>
      <c r="EM7" s="38" t="s">
        <v>104</v>
      </c>
      <c r="EN7" s="38" t="s">
        <v>104</v>
      </c>
      <c r="EO7" s="38" t="s">
        <v>104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