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7 県HP公表用\下水道\180特地\"/>
    </mc:Choice>
  </mc:AlternateContent>
  <workbookProtection workbookAlgorithmName="SHA-512" workbookHashValue="Ana4jkxDF0L67Nb1RC+AHlLsYP11asxAv3rwnDuGXuxwiJR4zwb4HajGW/E56bYb7vC0Y4l0xlsEh6p6AiQloQ==" workbookSaltValue="qBlF+SGXm1uRkAWTQZPMDA==" workbookSpinCount="100000" lockStructure="1"/>
  <bookViews>
    <workbookView xWindow="-120" yWindow="-120" windowWidth="29040" windowHeight="1584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W10" i="4"/>
  <c r="I10" i="4"/>
  <c r="BB8" i="4"/>
  <c r="AT8" i="4"/>
  <c r="AL8" i="4"/>
  <c r="W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<sst xmlns="http://schemas.openxmlformats.org/spreadsheetml/2006/main" count="239" uniqueCount="114">
  <si>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</si>
  <si>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</si>
  <si>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</si>
  <si>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</si>
  <si>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</si>
  <si>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</si>
  <si>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</si>
  <si>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</si>
  <si>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</si>
  <si>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</si>
  <si>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</si>
  <si>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</si>
  <si>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</si>
  <si>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</si>
  <si>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</si>
  <si>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</si>
  <si>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</si>
  <si>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</si>
  <si>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</si>
  <si>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</si>
  <si>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</si>
  <si>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</si>
  <si>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</si>
  <si>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</si>
  <si>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</si>
  <si>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</si>
  <si>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</si>
  <si>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</si>
  <si>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</si>
  <si>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</si>
  <si>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</si>
  <si>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</si>
  <si>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</si>
  <si>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</si>
  <si>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</si>
  <si>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</si>
  <si>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</si>
  <si>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</si>
  <si>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</si>
  <si>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</si>
  <si>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</si>
  <si>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</si>
  <si>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</si>
  <si>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</si>
  <si>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</si>
  <si>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</si>
  <si>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</si>
  <si>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</si>
  <si>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</si>
  <si>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</si>
  <si>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</si>
  <si>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</si>
  <si>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</si>
  <si>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</si>
  <si>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</si>
  <si>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</si>
  <si>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</si>
  <si>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</si>
  <si>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</si>
  <si>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</si>
  <si>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</si>
  <si>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</si>
  <si>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</si>
  <si>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</si>
  <si>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</si>
  <si>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</si>
  <si>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</si>
  <si>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</si>
  <si>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</si>
  <si>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</si>
  <si>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</si>
  <si>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</si>
  <si>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</si>
  <si>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</si>
  <si>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</si>
  <si>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</si>
  <si>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</si>
  <si>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</si>
  <si>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</si>
  <si>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</si>
  <si>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</si>
  <si>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</si>
  <si>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</si>
  <si>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</si>
  <si>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</si>
  <si>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</si>
  <si>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</si>
  <si>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</si>
  <si>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</si>
  <si>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</si>
  <si>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</si>
  <si>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</si>
  <si>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</si>
  <si>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</si>
  <si>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</si>
  <si>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</si>
  <si>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</si>
  <si>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</si>
  <si>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</si>
  <si>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</si>
  <si>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</si>
  <si>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</si>
  <si>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</si>
  <si>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</si>
  <si>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</si>
  <si>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</si>
  <si>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</si>
  <si>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</si>
  <si>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</si>
  <si>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</si>
  <si>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</si>
  <si>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浄化槽本体の老朽化による改善率については現在不具合がないこと、法定耐用年数まで長い年月があることから、更新工事を行う予定はない。
　また、浄化槽本体以外の更新については、小修繕にて対応している。</t>
    <rPh sb="1" eb="4">
      <t>ジョウカソウ</t>
    </rPh>
    <rPh sb="4" eb="6">
      <t>ホンタイ</t>
    </rPh>
    <rPh sb="7" eb="9">
      <t>ロウキュウ</t>
    </rPh>
    <rPh sb="9" eb="10">
      <t>カ</t>
    </rPh>
    <rPh sb="70" eb="73">
      <t>ジョウカソウ</t>
    </rPh>
    <rPh sb="73" eb="75">
      <t>ホンタイ</t>
    </rPh>
    <rPh sb="75" eb="77">
      <t>イガイ</t>
    </rPh>
    <phoneticPr fontId="4"/>
  </si>
  <si>
    <t>　現在個別排水処理事業にて対応しているため、大きな料金収入は見込めない状況である。維持管理費のウエイトが大きいため経費回収率、汚水処理原価が類似団体平均値を下回る数値となっている。</t>
    <rPh sb="1" eb="3">
      <t>ゲンザイ</t>
    </rPh>
    <rPh sb="3" eb="5">
      <t>コベツ</t>
    </rPh>
    <rPh sb="5" eb="7">
      <t>ハイスイ</t>
    </rPh>
    <rPh sb="7" eb="9">
      <t>ショリ</t>
    </rPh>
    <rPh sb="9" eb="11">
      <t>ジギョウ</t>
    </rPh>
    <rPh sb="13" eb="15">
      <t>タイオウ</t>
    </rPh>
    <rPh sb="22" eb="23">
      <t>オオ</t>
    </rPh>
    <rPh sb="30" eb="32">
      <t>ミコ</t>
    </rPh>
    <rPh sb="35" eb="37">
      <t>ジョウキョウ</t>
    </rPh>
    <phoneticPr fontId="4"/>
  </si>
  <si>
    <t>　本事業は、平成15年度から2ヶ年のみ実施し、現在5集落については個別排水処理事業にて対応しているため新規事業はない状況にある。
　新規事業を行っておらず、維持管理費用が大部分を占め収益的収支の分母が大きくなることがないため、収益的収支比率は安定して100％前後で推移している。今後も大きな変動はないとみている。
　企業債残高対事業規模比率については、今後も新たな企業債が生じることはなく、営業収益により比率は変動するものの下がっていく見込みである。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</si>
</sst>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30-4DBF-B868-C0781E1A91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30-4DBF-B868-C0781E1A91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DB7-4ACF-8D42-33EF189835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ADB7-4ACF-8D42-33EF189835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17.16</c:v>
                </c:pt>
                <c:pt idx="1">
                  <c:v>17.96</c:v>
                </c:pt>
                <c:pt idx="2">
                  <c:v>18.53</c:v>
                </c:pt>
                <c:pt idx="3">
                  <c:v>18.829999999999998</c:v>
                </c:pt>
                <c:pt idx="4">
                  <c:v>19.27</c:v>
                </c:pt>
              </c:numCache>
            </c:numRef>
          </c:val>
          <c:extLst>
            <c:ext xmlns:c16="http://schemas.microsoft.com/office/drawing/2014/chart" uri="{C3380CC4-5D6E-409C-BE32-E72D297353CC}">
              <c16:uniqueId val="{00000000-4E56-4115-B405-8529C0B431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4E56-4115-B405-8529C0B431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99.92</c:v>
                </c:pt>
                <c:pt idx="1">
                  <c:v>100</c:v>
                </c:pt>
                <c:pt idx="2">
                  <c:v>100</c:v>
                </c:pt>
                <c:pt idx="3">
                  <c:v>99.31</c:v>
                </c:pt>
                <c:pt idx="4">
                  <c:v>100.38</c:v>
                </c:pt>
              </c:numCache>
            </c:numRef>
          </c:val>
          <c:extLst>
            <c:ext xmlns:c16="http://schemas.microsoft.com/office/drawing/2014/chart" uri="{C3380CC4-5D6E-409C-BE32-E72D297353CC}">
              <c16:uniqueId val="{00000000-1AB0-40A9-AE3E-B8D12DA328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B0-40A9-AE3E-B8D12DA328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01-4996-BE70-BCE89DB280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1-4996-BE70-BCE89DB280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D-415F-8C50-304F7A50FB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D-415F-8C50-304F7A50FB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C0-4036-A231-966D77E0D6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C0-4036-A231-966D77E0D6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4-48BA-AAD0-EA3004A3A9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4-48BA-AAD0-EA3004A3A9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788.07</c:v>
                </c:pt>
                <c:pt idx="1">
                  <c:v>539.76</c:v>
                </c:pt>
                <c:pt idx="2">
                  <c:v>671.49</c:v>
                </c:pt>
                <c:pt idx="3">
                  <c:v>592.11</c:v>
                </c:pt>
                <c:pt idx="4">
                  <c:v>500.7</c:v>
                </c:pt>
              </c:numCache>
            </c:numRef>
          </c:val>
          <c:extLst>
            <c:ext xmlns:c16="http://schemas.microsoft.com/office/drawing/2014/chart" uri="{C3380CC4-5D6E-409C-BE32-E72D297353CC}">
              <c16:uniqueId val="{00000000-9DAD-4C34-A1E6-615FE11FFF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9DAD-4C34-A1E6-615FE11FFF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47.85</c:v>
                </c:pt>
                <c:pt idx="1">
                  <c:v>56.96</c:v>
                </c:pt>
                <c:pt idx="2">
                  <c:v>66.91</c:v>
                </c:pt>
                <c:pt idx="3">
                  <c:v>56.71</c:v>
                </c:pt>
                <c:pt idx="4">
                  <c:v>63.05</c:v>
                </c:pt>
              </c:numCache>
            </c:numRef>
          </c:val>
          <c:extLst>
            <c:ext xmlns:c16="http://schemas.microsoft.com/office/drawing/2014/chart" uri="{C3380CC4-5D6E-409C-BE32-E72D297353CC}">
              <c16:uniqueId val="{00000000-7B9E-4AE4-A71A-E524B21DB1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7B9E-4AE4-A71A-E524B21DB1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335.16</c:v>
                </c:pt>
                <c:pt idx="1">
                  <c:v>250.11</c:v>
                </c:pt>
                <c:pt idx="2">
                  <c:v>203.19</c:v>
                </c:pt>
                <c:pt idx="3">
                  <c:v>241.39</c:v>
                </c:pt>
                <c:pt idx="4">
                  <c:v>220.71</c:v>
                </c:pt>
              </c:numCache>
            </c:numRef>
          </c:val>
          <c:extLst>
            <c:ext xmlns:c16="http://schemas.microsoft.com/office/drawing/2014/chart" uri="{C3380CC4-5D6E-409C-BE32-E72D297353CC}">
              <c16:uniqueId val="{00000000-7C12-4954-9D6C-D9B9777B4B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7C12-4954-9D6C-D9B9777B4B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AF23" sqref="AF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西ノ島町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2850</v>
      </c>
      <c r="AM8" s="50"/>
      <c r="AN8" s="50"/>
      <c r="AO8" s="50"/>
      <c r="AP8" s="50"/>
      <c r="AQ8" s="50"/>
      <c r="AR8" s="50"/>
      <c r="AS8" s="50"/>
      <c r="AT8" s="45">
        <f>データ!T6</f>
        <v>55.96</v>
      </c>
      <c r="AU8" s="45"/>
      <c r="AV8" s="45"/>
      <c r="AW8" s="45"/>
      <c r="AX8" s="45"/>
      <c r="AY8" s="45"/>
      <c r="AZ8" s="45"/>
      <c r="BA8" s="45"/>
      <c r="BB8" s="45">
        <f>データ!U6</f>
        <v>50.93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10.75</v>
      </c>
      <c r="Q10" s="45"/>
      <c r="R10" s="45"/>
      <c r="S10" s="45"/>
      <c r="T10" s="45"/>
      <c r="U10" s="45"/>
      <c r="V10" s="45"/>
      <c r="W10" s="45">
        <f>データ!Q6</f>
        <v>100</v>
      </c>
      <c r="X10" s="45"/>
      <c r="Y10" s="45"/>
      <c r="Z10" s="45"/>
      <c r="AA10" s="45"/>
      <c r="AB10" s="45"/>
      <c r="AC10" s="45"/>
      <c r="AD10" s="50">
        <f>データ!R6</f>
        <v>3454</v>
      </c>
      <c r="AE10" s="50"/>
      <c r="AF10" s="50"/>
      <c r="AG10" s="50"/>
      <c r="AH10" s="50"/>
      <c r="AI10" s="50"/>
      <c r="AJ10" s="50"/>
      <c r="AK10" s="2"/>
      <c r="AL10" s="50">
        <f>データ!V6</f>
        <v>301</v>
      </c>
      <c r="AM10" s="50"/>
      <c r="AN10" s="50"/>
      <c r="AO10" s="50"/>
      <c r="AP10" s="50"/>
      <c r="AQ10" s="50"/>
      <c r="AR10" s="50"/>
      <c r="AS10" s="50"/>
      <c r="AT10" s="45">
        <f>データ!W6</f>
        <v>0.25</v>
      </c>
      <c r="AU10" s="45"/>
      <c r="AV10" s="45"/>
      <c r="AW10" s="45"/>
      <c r="AX10" s="45"/>
      <c r="AY10" s="45"/>
      <c r="AZ10" s="45"/>
      <c r="BA10" s="45"/>
      <c r="BB10" s="45">
        <f>データ!X6</f>
        <v>1204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75"/>
      <c r="BN16" s="75"/>
      <c r="BO16" s="75"/>
      <c r="BP16" s="75"/>
      <c r="BQ16" s="75"/>
      <c r="BR16" s="75"/>
      <c r="BS16" s="75"/>
      <c r="BT16" s="75"/>
      <c r="BU16" s="75"/>
      <c r="BV16" s="75"/>
      <c r="BW16" s="75"/>
      <c r="BX16" s="75"/>
      <c r="BY16" s="75"/>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75"/>
      <c r="BN17" s="75"/>
      <c r="BO17" s="75"/>
      <c r="BP17" s="75"/>
      <c r="BQ17" s="75"/>
      <c r="BR17" s="75"/>
      <c r="BS17" s="75"/>
      <c r="BT17" s="75"/>
      <c r="BU17" s="75"/>
      <c r="BV17" s="75"/>
      <c r="BW17" s="75"/>
      <c r="BX17" s="75"/>
      <c r="BY17" s="75"/>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75"/>
      <c r="BN18" s="75"/>
      <c r="BO18" s="75"/>
      <c r="BP18" s="75"/>
      <c r="BQ18" s="75"/>
      <c r="BR18" s="75"/>
      <c r="BS18" s="75"/>
      <c r="BT18" s="75"/>
      <c r="BU18" s="75"/>
      <c r="BV18" s="75"/>
      <c r="BW18" s="75"/>
      <c r="BX18" s="75"/>
      <c r="BY18" s="75"/>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75"/>
      <c r="BN19" s="75"/>
      <c r="BO19" s="75"/>
      <c r="BP19" s="75"/>
      <c r="BQ19" s="75"/>
      <c r="BR19" s="75"/>
      <c r="BS19" s="75"/>
      <c r="BT19" s="75"/>
      <c r="BU19" s="75"/>
      <c r="BV19" s="75"/>
      <c r="BW19" s="75"/>
      <c r="BX19" s="75"/>
      <c r="BY19" s="75"/>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75"/>
      <c r="BN20" s="75"/>
      <c r="BO20" s="75"/>
      <c r="BP20" s="75"/>
      <c r="BQ20" s="75"/>
      <c r="BR20" s="75"/>
      <c r="BS20" s="75"/>
      <c r="BT20" s="75"/>
      <c r="BU20" s="75"/>
      <c r="BV20" s="75"/>
      <c r="BW20" s="75"/>
      <c r="BX20" s="75"/>
      <c r="BY20" s="75"/>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75"/>
      <c r="BN21" s="75"/>
      <c r="BO21" s="75"/>
      <c r="BP21" s="75"/>
      <c r="BQ21" s="75"/>
      <c r="BR21" s="75"/>
      <c r="BS21" s="75"/>
      <c r="BT21" s="75"/>
      <c r="BU21" s="75"/>
      <c r="BV21" s="75"/>
      <c r="BW21" s="75"/>
      <c r="BX21" s="75"/>
      <c r="BY21" s="75"/>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75"/>
      <c r="BN22" s="75"/>
      <c r="BO22" s="75"/>
      <c r="BP22" s="75"/>
      <c r="BQ22" s="75"/>
      <c r="BR22" s="75"/>
      <c r="BS22" s="75"/>
      <c r="BT22" s="75"/>
      <c r="BU22" s="75"/>
      <c r="BV22" s="75"/>
      <c r="BW22" s="75"/>
      <c r="BX22" s="75"/>
      <c r="BY22" s="75"/>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75"/>
      <c r="BN23" s="75"/>
      <c r="BO23" s="75"/>
      <c r="BP23" s="75"/>
      <c r="BQ23" s="75"/>
      <c r="BR23" s="75"/>
      <c r="BS23" s="75"/>
      <c r="BT23" s="75"/>
      <c r="BU23" s="75"/>
      <c r="BV23" s="75"/>
      <c r="BW23" s="75"/>
      <c r="BX23" s="75"/>
      <c r="BY23" s="75"/>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75"/>
      <c r="BN24" s="75"/>
      <c r="BO24" s="75"/>
      <c r="BP24" s="75"/>
      <c r="BQ24" s="75"/>
      <c r="BR24" s="75"/>
      <c r="BS24" s="75"/>
      <c r="BT24" s="75"/>
      <c r="BU24" s="75"/>
      <c r="BV24" s="75"/>
      <c r="BW24" s="75"/>
      <c r="BX24" s="75"/>
      <c r="BY24" s="75"/>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75"/>
      <c r="BN25" s="75"/>
      <c r="BO25" s="75"/>
      <c r="BP25" s="75"/>
      <c r="BQ25" s="75"/>
      <c r="BR25" s="75"/>
      <c r="BS25" s="75"/>
      <c r="BT25" s="75"/>
      <c r="BU25" s="75"/>
      <c r="BV25" s="75"/>
      <c r="BW25" s="75"/>
      <c r="BX25" s="75"/>
      <c r="BY25" s="75"/>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75"/>
      <c r="BN26" s="75"/>
      <c r="BO26" s="75"/>
      <c r="BP26" s="75"/>
      <c r="BQ26" s="75"/>
      <c r="BR26" s="75"/>
      <c r="BS26" s="75"/>
      <c r="BT26" s="75"/>
      <c r="BU26" s="75"/>
      <c r="BV26" s="75"/>
      <c r="BW26" s="75"/>
      <c r="BX26" s="75"/>
      <c r="BY26" s="75"/>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75"/>
      <c r="BN27" s="75"/>
      <c r="BO27" s="75"/>
      <c r="BP27" s="75"/>
      <c r="BQ27" s="75"/>
      <c r="BR27" s="75"/>
      <c r="BS27" s="75"/>
      <c r="BT27" s="75"/>
      <c r="BU27" s="75"/>
      <c r="BV27" s="75"/>
      <c r="BW27" s="75"/>
      <c r="BX27" s="75"/>
      <c r="BY27" s="75"/>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75"/>
      <c r="BN28" s="75"/>
      <c r="BO28" s="75"/>
      <c r="BP28" s="75"/>
      <c r="BQ28" s="75"/>
      <c r="BR28" s="75"/>
      <c r="BS28" s="75"/>
      <c r="BT28" s="75"/>
      <c r="BU28" s="75"/>
      <c r="BV28" s="75"/>
      <c r="BW28" s="75"/>
      <c r="BX28" s="75"/>
      <c r="BY28" s="75"/>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75"/>
      <c r="BN29" s="75"/>
      <c r="BO29" s="75"/>
      <c r="BP29" s="75"/>
      <c r="BQ29" s="75"/>
      <c r="BR29" s="75"/>
      <c r="BS29" s="75"/>
      <c r="BT29" s="75"/>
      <c r="BU29" s="75"/>
      <c r="BV29" s="75"/>
      <c r="BW29" s="75"/>
      <c r="BX29" s="75"/>
      <c r="BY29" s="75"/>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75"/>
      <c r="BN30" s="75"/>
      <c r="BO30" s="75"/>
      <c r="BP30" s="75"/>
      <c r="BQ30" s="75"/>
      <c r="BR30" s="75"/>
      <c r="BS30" s="75"/>
      <c r="BT30" s="75"/>
      <c r="BU30" s="75"/>
      <c r="BV30" s="75"/>
      <c r="BW30" s="75"/>
      <c r="BX30" s="75"/>
      <c r="BY30" s="75"/>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75"/>
      <c r="BN31" s="75"/>
      <c r="BO31" s="75"/>
      <c r="BP31" s="75"/>
      <c r="BQ31" s="75"/>
      <c r="BR31" s="75"/>
      <c r="BS31" s="75"/>
      <c r="BT31" s="75"/>
      <c r="BU31" s="75"/>
      <c r="BV31" s="75"/>
      <c r="BW31" s="75"/>
      <c r="BX31" s="75"/>
      <c r="BY31" s="75"/>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75"/>
      <c r="BN32" s="75"/>
      <c r="BO32" s="75"/>
      <c r="BP32" s="75"/>
      <c r="BQ32" s="75"/>
      <c r="BR32" s="75"/>
      <c r="BS32" s="75"/>
      <c r="BT32" s="75"/>
      <c r="BU32" s="75"/>
      <c r="BV32" s="75"/>
      <c r="BW32" s="75"/>
      <c r="BX32" s="75"/>
      <c r="BY32" s="75"/>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75"/>
      <c r="BN33" s="75"/>
      <c r="BO33" s="75"/>
      <c r="BP33" s="75"/>
      <c r="BQ33" s="75"/>
      <c r="BR33" s="75"/>
      <c r="BS33" s="75"/>
      <c r="BT33" s="75"/>
      <c r="BU33" s="75"/>
      <c r="BV33" s="75"/>
      <c r="BW33" s="75"/>
      <c r="BX33" s="75"/>
      <c r="BY33" s="75"/>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75"/>
      <c r="BN34" s="75"/>
      <c r="BO34" s="75"/>
      <c r="BP34" s="75"/>
      <c r="BQ34" s="75"/>
      <c r="BR34" s="75"/>
      <c r="BS34" s="75"/>
      <c r="BT34" s="75"/>
      <c r="BU34" s="75"/>
      <c r="BV34" s="75"/>
      <c r="BW34" s="75"/>
      <c r="BX34" s="75"/>
      <c r="BY34" s="75"/>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75"/>
      <c r="BN35" s="75"/>
      <c r="BO35" s="75"/>
      <c r="BP35" s="75"/>
      <c r="BQ35" s="75"/>
      <c r="BR35" s="75"/>
      <c r="BS35" s="75"/>
      <c r="BT35" s="75"/>
      <c r="BU35" s="75"/>
      <c r="BV35" s="75"/>
      <c r="BW35" s="75"/>
      <c r="BX35" s="75"/>
      <c r="BY35" s="75"/>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75"/>
      <c r="BN36" s="75"/>
      <c r="BO36" s="75"/>
      <c r="BP36" s="75"/>
      <c r="BQ36" s="75"/>
      <c r="BR36" s="75"/>
      <c r="BS36" s="75"/>
      <c r="BT36" s="75"/>
      <c r="BU36" s="75"/>
      <c r="BV36" s="75"/>
      <c r="BW36" s="75"/>
      <c r="BX36" s="75"/>
      <c r="BY36" s="75"/>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75"/>
      <c r="BN37" s="75"/>
      <c r="BO37" s="75"/>
      <c r="BP37" s="75"/>
      <c r="BQ37" s="75"/>
      <c r="BR37" s="75"/>
      <c r="BS37" s="75"/>
      <c r="BT37" s="75"/>
      <c r="BU37" s="75"/>
      <c r="BV37" s="75"/>
      <c r="BW37" s="75"/>
      <c r="BX37" s="75"/>
      <c r="BY37" s="75"/>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75"/>
      <c r="BN38" s="75"/>
      <c r="BO38" s="75"/>
      <c r="BP38" s="75"/>
      <c r="BQ38" s="75"/>
      <c r="BR38" s="75"/>
      <c r="BS38" s="75"/>
      <c r="BT38" s="75"/>
      <c r="BU38" s="75"/>
      <c r="BV38" s="75"/>
      <c r="BW38" s="75"/>
      <c r="BX38" s="75"/>
      <c r="BY38" s="75"/>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75"/>
      <c r="BN39" s="75"/>
      <c r="BO39" s="75"/>
      <c r="BP39" s="75"/>
      <c r="BQ39" s="75"/>
      <c r="BR39" s="75"/>
      <c r="BS39" s="75"/>
      <c r="BT39" s="75"/>
      <c r="BU39" s="75"/>
      <c r="BV39" s="75"/>
      <c r="BW39" s="75"/>
      <c r="BX39" s="75"/>
      <c r="BY39" s="75"/>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75"/>
      <c r="BN40" s="75"/>
      <c r="BO40" s="75"/>
      <c r="BP40" s="75"/>
      <c r="BQ40" s="75"/>
      <c r="BR40" s="75"/>
      <c r="BS40" s="75"/>
      <c r="BT40" s="75"/>
      <c r="BU40" s="75"/>
      <c r="BV40" s="75"/>
      <c r="BW40" s="75"/>
      <c r="BX40" s="75"/>
      <c r="BY40" s="75"/>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75"/>
      <c r="BN41" s="75"/>
      <c r="BO41" s="75"/>
      <c r="BP41" s="75"/>
      <c r="BQ41" s="75"/>
      <c r="BR41" s="75"/>
      <c r="BS41" s="75"/>
      <c r="BT41" s="75"/>
      <c r="BU41" s="75"/>
      <c r="BV41" s="75"/>
      <c r="BW41" s="75"/>
      <c r="BX41" s="75"/>
      <c r="BY41" s="75"/>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75"/>
      <c r="BN42" s="75"/>
      <c r="BO42" s="75"/>
      <c r="BP42" s="75"/>
      <c r="BQ42" s="75"/>
      <c r="BR42" s="75"/>
      <c r="BS42" s="75"/>
      <c r="BT42" s="75"/>
      <c r="BU42" s="75"/>
      <c r="BV42" s="75"/>
      <c r="BW42" s="75"/>
      <c r="BX42" s="75"/>
      <c r="BY42" s="75"/>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75"/>
      <c r="BN43" s="75"/>
      <c r="BO43" s="75"/>
      <c r="BP43" s="75"/>
      <c r="BQ43" s="75"/>
      <c r="BR43" s="75"/>
      <c r="BS43" s="75"/>
      <c r="BT43" s="75"/>
      <c r="BU43" s="75"/>
      <c r="BV43" s="75"/>
      <c r="BW43" s="75"/>
      <c r="BX43" s="75"/>
      <c r="BY43" s="75"/>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6"/>
      <c r="BM60" s="77"/>
      <c r="BN60" s="77"/>
      <c r="BO60" s="77"/>
      <c r="BP60" s="77"/>
      <c r="BQ60" s="77"/>
      <c r="BR60" s="77"/>
      <c r="BS60" s="77"/>
      <c r="BT60" s="77"/>
      <c r="BU60" s="77"/>
      <c r="BV60" s="77"/>
      <c r="BW60" s="77"/>
      <c r="BX60" s="77"/>
      <c r="BY60" s="77"/>
      <c r="BZ60" s="7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JZVC4YcvBAqTBt1Tndv7Uu9Uqr9oR7TbgA770US7QGIJvtCgXK/QmjH+i3RIQYNFtZ1u8GtIxQmhosb5URjf2Q==" saltValue="oBhYlrWxfSK1n0y+bSTaMA=="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325261</v>
      </c>
      <c r="D6" s="33">
        <f t="shared" si="3"/>
        <v>47</v>
      </c>
      <c r="E6" s="33">
        <f t="shared" si="3"/>
        <v>18</v>
      </c>
      <c r="F6" s="33">
        <f t="shared" si="3"/>
        <v>0</v>
      </c>
      <c r="G6" s="33">
        <f t="shared" si="3"/>
        <v>0</v>
      </c>
      <c r="H6" s="33" t="str">
        <f t="shared" si="3"/>
        <v>島根県　西ノ島町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10.75</v>
      </c>
      <c r="Q6" s="34">
        <f t="shared" si="3"/>
        <v>100</v>
      </c>
      <c r="R6" s="34">
        <f t="shared" si="3"/>
        <v>3454</v>
      </c>
      <c r="S6" s="34">
        <f t="shared" si="3"/>
        <v>2850</v>
      </c>
      <c r="T6" s="34">
        <f t="shared" si="3"/>
        <v>55.96</v>
      </c>
      <c r="U6" s="34">
        <f t="shared" si="3"/>
        <v>50.93</v>
      </c>
      <c r="V6" s="34">
        <f t="shared" si="3"/>
        <v>301</v>
      </c>
      <c r="W6" s="34">
        <f t="shared" si="3"/>
        <v>0.25</v>
      </c>
      <c r="X6" s="34">
        <f t="shared" si="3"/>
        <v>1204</v>
      </c>
      <c r="Y6" s="35">
        <f>IF(Y7="",NA(),Y7)</f>
        <v>99.92</v>
      </c>
      <c r="Z6" s="35">
        <f t="shared" ref="Z6:AH6" si="4">IF(Z7="",NA(),Z7)</f>
        <v>100</v>
      </c>
      <c r="AA6" s="35">
        <f t="shared" si="4"/>
        <v>100</v>
      </c>
      <c r="AB6" s="35">
        <f t="shared" si="4"/>
        <v>99.31</v>
      </c>
      <c r="AC6" s="35">
        <f t="shared" si="4"/>
        <v>100.38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788.07</v>
      </c>
      <c r="BG6" s="35">
        <f t="shared" ref="BG6:BO6" si="7">IF(BG7="",NA(),BG7)</f>
        <v>539.76</v>
      </c>
      <c r="BH6" s="35">
        <f t="shared" si="7"/>
        <v>671.49</v>
      </c>
      <c r="BI6" s="35">
        <f t="shared" si="7"/>
        <v>592.11</v>
      </c>
      <c r="BJ6" s="35">
        <f t="shared" si="7"/>
        <v>500.7</v>
      </c>
      <c r="BK6" s="35">
        <f t="shared" si="7"/>
        <v>416.91</v>
      </c>
      <c r="BL6" s="35">
        <f t="shared" si="7"/>
        <v>392.19</v>
      </c>
      <c r="BM6" s="35">
        <f t="shared" si="7"/>
        <v>413.5</v>
      </c>
      <c r="BN6" s="35">
        <f t="shared" si="7"/>
        <v>407.42</v>
      </c>
      <c r="BO6" s="35">
        <f t="shared" si="7"/>
        <v>296.89</v>
      </c>
      <c r="BP6" s="34" t="str">
        <f>IF(BP7="","",IF(BP7="-","【-】","【"&amp;SUBSTITUTE(TEXT(BP7,"#,##0.00"),"-","△")&amp;"】"))</f>
        <v>【325.02】</v>
      </c>
      <c r="BQ6" s="35">
        <f>IF(BQ7="",NA(),BQ7)</f>
        <v>47.85</v>
      </c>
      <c r="BR6" s="35">
        <f t="shared" ref="BR6:BZ6" si="8">IF(BR7="",NA(),BR7)</f>
        <v>56.96</v>
      </c>
      <c r="BS6" s="35">
        <f t="shared" si="8"/>
        <v>66.91</v>
      </c>
      <c r="BT6" s="35">
        <f t="shared" si="8"/>
        <v>56.71</v>
      </c>
      <c r="BU6" s="35">
        <f t="shared" si="8"/>
        <v>63.05</v>
      </c>
      <c r="BV6" s="35">
        <f t="shared" si="8"/>
        <v>57.93</v>
      </c>
      <c r="BW6" s="35">
        <f t="shared" si="8"/>
        <v>57.03</v>
      </c>
      <c r="BX6" s="35">
        <f t="shared" si="8"/>
        <v>55.84</v>
      </c>
      <c r="BY6" s="35">
        <f t="shared" si="8"/>
        <v>57.08</v>
      </c>
      <c r="BZ6" s="35">
        <f t="shared" si="8"/>
        <v>63.06</v>
      </c>
      <c r="CA6" s="34" t="str">
        <f>IF(CA7="","",IF(CA7="-","【-】","【"&amp;SUBSTITUTE(TEXT(CA7,"#,##0.00"),"-","△")&amp;"】"))</f>
        <v>【60.61】</v>
      </c>
      <c r="CB6" s="35">
        <f>IF(CB7="",NA(),CB7)</f>
        <v>335.16</v>
      </c>
      <c r="CC6" s="35">
        <f t="shared" ref="CC6:CK6" si="9">IF(CC7="",NA(),CC7)</f>
        <v>250.11</v>
      </c>
      <c r="CD6" s="35">
        <f t="shared" si="9"/>
        <v>203.19</v>
      </c>
      <c r="CE6" s="35">
        <f t="shared" si="9"/>
        <v>241.39</v>
      </c>
      <c r="CF6" s="35">
        <f t="shared" si="9"/>
        <v>220.71</v>
      </c>
      <c r="CG6" s="35">
        <f t="shared" si="9"/>
        <v>276.93</v>
      </c>
      <c r="CH6" s="35">
        <f t="shared" si="9"/>
        <v>283.73</v>
      </c>
      <c r="CI6" s="35">
        <f t="shared" si="9"/>
        <v>287.57</v>
      </c>
      <c r="CJ6" s="35">
        <f t="shared" si="9"/>
        <v>286.86</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59.94</v>
      </c>
      <c r="CW6" s="34" t="str">
        <f>IF(CW7="","",IF(CW7="-","【-】","【"&amp;SUBSTITUTE(TEXT(CW7,"#,##0.00"),"-","△")&amp;"】"))</f>
        <v>【57.80】</v>
      </c>
      <c r="CX6" s="35">
        <f>IF(CX7="",NA(),CX7)</f>
        <v>17.16</v>
      </c>
      <c r="CY6" s="35">
        <f t="shared" ref="CY6:DG6" si="11">IF(CY7="",NA(),CY7)</f>
        <v>17.96</v>
      </c>
      <c r="CZ6" s="35">
        <f t="shared" si="11"/>
        <v>18.53</v>
      </c>
      <c r="DA6" s="35">
        <f t="shared" si="11"/>
        <v>18.829999999999998</v>
      </c>
      <c r="DB6" s="35">
        <f t="shared" si="11"/>
        <v>19.27</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325261</v>
      </c>
      <c r="D7" s="37">
        <v>47</v>
      </c>
      <c r="E7" s="37">
        <v>18</v>
      </c>
      <c r="F7" s="37">
        <v>0</v>
      </c>
      <c r="G7" s="37">
        <v>0</v>
      </c>
      <c r="H7" s="37" t="s">
        <v>98</v>
      </c>
      <c r="I7" s="37" t="s">
        <v>99</v>
      </c>
      <c r="J7" s="37" t="s">
        <v>100</v>
      </c>
      <c r="K7" s="37" t="s">
        <v>101</v>
      </c>
      <c r="L7" s="37" t="s">
        <v>102</v>
      </c>
      <c r="M7" s="37" t="s">
        <v>103</v>
      </c>
      <c r="N7" s="38" t="s">
        <v>104</v>
      </c>
      <c r="O7" s="38" t="s">
        <v>105</v>
      </c>
      <c r="P7" s="38">
        <v>10.75</v>
      </c>
      <c r="Q7" s="38">
        <v>100</v>
      </c>
      <c r="R7" s="38">
        <v>3454</v>
      </c>
      <c r="S7" s="38">
        <v>2850</v>
      </c>
      <c r="T7" s="38">
        <v>55.96</v>
      </c>
      <c r="U7" s="38">
        <v>50.93</v>
      </c>
      <c r="V7" s="38">
        <v>301</v>
      </c>
      <c r="W7" s="38">
        <v>0.25</v>
      </c>
      <c r="X7" s="38">
        <v>1204</v>
      </c>
      <c r="Y7" s="38">
        <v>99.92</v>
      </c>
      <c r="Z7" s="38">
        <v>100</v>
      </c>
      <c r="AA7" s="38">
        <v>100</v>
      </c>
      <c r="AB7" s="38">
        <v>99.31</v>
      </c>
      <c r="AC7" s="38">
        <v>100.38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788.07</v>
      </c>
      <c r="BG7" s="38">
        <v>539.76</v>
      </c>
      <c r="BH7" s="38">
        <v>671.49</v>
      </c>
      <c r="BI7" s="38">
        <v>592.11</v>
      </c>
      <c r="BJ7" s="38">
        <v>500.7</v>
      </c>
      <c r="BK7" s="38">
        <v>416.91</v>
      </c>
      <c r="BL7" s="38">
        <v>392.19</v>
      </c>
      <c r="BM7" s="38">
        <v>413.5</v>
      </c>
      <c r="BN7" s="38">
        <v>407.42</v>
      </c>
      <c r="BO7" s="38">
        <v>296.89</v>
      </c>
      <c r="BP7" s="38">
        <v>325.02</v>
      </c>
      <c r="BQ7" s="38">
        <v>47.85</v>
      </c>
      <c r="BR7" s="38">
        <v>56.96</v>
      </c>
      <c r="BS7" s="38">
        <v>66.91</v>
      </c>
      <c r="BT7" s="38">
        <v>56.71</v>
      </c>
      <c r="BU7" s="38">
        <v>63.05</v>
      </c>
      <c r="BV7" s="38">
        <v>57.93</v>
      </c>
      <c r="BW7" s="38">
        <v>57.03</v>
      </c>
      <c r="BX7" s="38">
        <v>55.84</v>
      </c>
      <c r="BY7" s="38">
        <v>57.08</v>
      </c>
      <c r="BZ7" s="38">
        <v>63.06</v>
      </c>
      <c r="CA7" s="38">
        <v>60.61</v>
      </c>
      <c r="CB7" s="38">
        <v>335.16</v>
      </c>
      <c r="CC7" s="38">
        <v>250.11</v>
      </c>
      <c r="CD7" s="38">
        <v>203.19</v>
      </c>
      <c r="CE7" s="38">
        <v>241.39</v>
      </c>
      <c r="CF7" s="38">
        <v>220.71</v>
      </c>
      <c r="CG7" s="38">
        <v>276.93</v>
      </c>
      <c r="CH7" s="38">
        <v>283.73</v>
      </c>
      <c r="CI7" s="38">
        <v>287.57</v>
      </c>
      <c r="CJ7" s="38">
        <v>286.86</v>
      </c>
      <c r="CK7" s="38">
        <v>264.77</v>
      </c>
      <c r="CL7" s="38">
        <v>270.94</v>
      </c>
      <c r="CM7" s="38">
        <v>100</v>
      </c>
      <c r="CN7" s="38">
        <v>100</v>
      </c>
      <c r="CO7" s="38">
        <v>100</v>
      </c>
      <c r="CP7" s="38">
        <v>100</v>
      </c>
      <c r="CQ7" s="38">
        <v>100</v>
      </c>
      <c r="CR7" s="38">
        <v>59.08</v>
      </c>
      <c r="CS7" s="38">
        <v>58.25</v>
      </c>
      <c r="CT7" s="38">
        <v>61.55</v>
      </c>
      <c r="CU7" s="38">
        <v>57.22</v>
      </c>
      <c r="CV7" s="38">
        <v>59.94</v>
      </c>
      <c r="CW7" s="38">
        <v>57.8</v>
      </c>
      <c r="CX7" s="38">
        <v>17.16</v>
      </c>
      <c r="CY7" s="38">
        <v>17.96</v>
      </c>
      <c r="CZ7" s="38">
        <v>18.53</v>
      </c>
      <c r="DA7" s="38">
        <v>18.829999999999998</v>
      </c>
      <c r="DB7" s="38">
        <v>19.27</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2020-02-27T07:11:10Z</dcterms:modified>
</cp:coreProperties>
</file>