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経営戦略\H31\20200110 H30決算経営比較分析表の分析等について\07 県HP公表用\下水道\174特環\"/>
    </mc:Choice>
  </mc:AlternateContent>
  <workbookProtection workbookAlgorithmName="SHA-512" workbookHashValue="+bsu2lU4pfl23emzzU4zRz/OBBjneqJ2XbOjFWuY/oxIC4VnOgxRzR59jU03/cj9GViur6EpQqRswRf2kZWlmw==" workbookSaltValue="nxT34l6Csmtv6BgRHYzRYg==" workbookSpinCount="100000" lockStructure="1"/>
  <bookViews>
    <workbookView xWindow="28680" yWindow="-120" windowWidth="19440" windowHeight="15000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W10" i="4"/>
  <c r="I10" i="4"/>
  <c r="BB8" i="4"/>
  <c r="AT8" i="4"/>
  <c r="AL8" i="4"/>
  <c r="W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<sst xmlns="http://schemas.openxmlformats.org/spreadsheetml/2006/main" count="228" uniqueCount="113">
  <si>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</si>
  <si>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</si>
  <si>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</si>
  <si>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</si>
  <si>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</si>
  <si>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</si>
  <si>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</si>
  <si>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</si>
  <si>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</si>
  <si>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</si>
  <si>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</si>
  <si>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</si>
  <si>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</si>
  <si>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</si>
  <si>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</si>
  <si>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</si>
  <si>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</si>
  <si>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</si>
  <si>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</si>
  <si>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</si>
  <si>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</si>
  <si>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</si>
  <si>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</si>
  <si>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</si>
  <si>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</si>
  <si>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</si>
  <si>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</si>
  <si>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</si>
  <si>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</si>
  <si>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</si>
  <si>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</si>
  <si>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</si>
  <si>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</si>
  <si>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</si>
  <si>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</si>
  <si>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</si>
  <si>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</si>
  <si>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</si>
  <si>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</si>
  <si>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</si>
  <si>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</si>
  <si>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</si>
  <si>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</si>
  <si>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</si>
  <si>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</si>
  <si>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</si>
  <si>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</si>
  <si>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</si>
  <si>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</si>
  <si>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</si>
  <si>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</si>
  <si>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</si>
  <si>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</si>
  <si>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</si>
  <si>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</si>
  <si>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</si>
  <si>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</si>
  <si>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</si>
  <si>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</si>
  <si>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</si>
  <si>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</si>
  <si>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</si>
  <si>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</si>
  <si>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</si>
  <si>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</si>
  <si>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</si>
  <si>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</si>
  <si>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</si>
  <si>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</si>
  <si>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</si>
  <si>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</si>
  <si>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</si>
  <si>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</si>
  <si>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</si>
  <si>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</si>
  <si>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</si>
  <si>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</si>
  <si>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</si>
  <si>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</si>
  <si>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</si>
  <si>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</si>
  <si>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</si>
  <si>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</si>
  <si>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</si>
  <si>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</si>
  <si>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</si>
  <si>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</si>
  <si>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</si>
  <si>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</si>
  <si>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</si>
  <si>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</si>
  <si>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</si>
  <si>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</si>
  <si>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</si>
  <si>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</si>
  <si>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</si>
  <si>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</si>
  <si>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西ノ島町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</si>
  <si>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</si>
  <si>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</si>
  <si>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</si>
  <si>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</si>
  <si>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</si>
  <si>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</si>
  <si>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</si>
  <si>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</si>
  <si>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</si>
  <si>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</si>
  <si>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</si>
  <si>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</si>
  <si>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徐々に接続率が上昇しているものの、更なる加入促進のため平成23年度から分担金の分割納付ができるように制度改正を行った。人口は減少する見込みではあるものの、接続率を伸ばす抜本的な促進策を行うことで、営業収益を確保し、収益的収支比率の上昇を進める時にある。
　また、漁集施設及びし尿施設を含む施設の広域化、共同化に向けた検討について準備を進めていく。</t>
    <rPh sb="132" eb="133">
      <t>ギョ</t>
    </rPh>
    <rPh sb="133" eb="134">
      <t>シュウ</t>
    </rPh>
    <rPh sb="134" eb="136">
      <t>シセツ</t>
    </rPh>
    <rPh sb="136" eb="137">
      <t>オヨ</t>
    </rPh>
    <rPh sb="139" eb="140">
      <t>ニョウ</t>
    </rPh>
    <rPh sb="140" eb="142">
      <t>シセツ</t>
    </rPh>
    <rPh sb="143" eb="144">
      <t>フク</t>
    </rPh>
    <rPh sb="145" eb="147">
      <t>シセツ</t>
    </rPh>
    <rPh sb="148" eb="151">
      <t>コウイキカ</t>
    </rPh>
    <rPh sb="152" eb="155">
      <t>キョウドウカ</t>
    </rPh>
    <rPh sb="156" eb="157">
      <t>ム</t>
    </rPh>
    <rPh sb="159" eb="161">
      <t>ケントウ</t>
    </rPh>
    <rPh sb="165" eb="167">
      <t>ジュンビ</t>
    </rPh>
    <rPh sb="168" eb="169">
      <t>スス</t>
    </rPh>
    <phoneticPr fontId="4"/>
  </si>
  <si>
    <t>　平成18年度に供用開始し、まだ際立つほどではないが、修繕費が増加しつつある。令和3年度には供用開始から15年が経過し、処理場、中継ポンプの機器類の更新時期となる。
　そのため、平成29年度に策定した長寿命化計画に沿って経営状況を判断しながら、令和3年度から処理場、中継ポンプ施設の修繕を計画的に行っていく予定としている。
　また、管渠老朽化率・改善率については現在不具合がないこと、法定耐用年数まで長い年月があることから、更新工事を行う予定はない。</t>
    <rPh sb="39" eb="41">
      <t>レイワ</t>
    </rPh>
    <rPh sb="42" eb="43">
      <t>ネン</t>
    </rPh>
    <rPh sb="96" eb="98">
      <t>サクテイ</t>
    </rPh>
    <rPh sb="107" eb="108">
      <t>ソ</t>
    </rPh>
    <rPh sb="110" eb="112">
      <t>ケイエイ</t>
    </rPh>
    <rPh sb="112" eb="114">
      <t>ジョウキョウ</t>
    </rPh>
    <rPh sb="115" eb="117">
      <t>ハンダン</t>
    </rPh>
    <rPh sb="122" eb="124">
      <t>レイワ</t>
    </rPh>
    <rPh sb="125" eb="126">
      <t>ネン</t>
    </rPh>
    <rPh sb="166" eb="168">
      <t>カンキョ</t>
    </rPh>
    <rPh sb="168" eb="171">
      <t>ロウキュウカ</t>
    </rPh>
    <rPh sb="171" eb="172">
      <t>リツ</t>
    </rPh>
    <rPh sb="173" eb="175">
      <t>カイゼン</t>
    </rPh>
    <rPh sb="175" eb="176">
      <t>リツ</t>
    </rPh>
    <rPh sb="181" eb="183">
      <t>ゲンザイ</t>
    </rPh>
    <rPh sb="183" eb="186">
      <t>フグアイ</t>
    </rPh>
    <rPh sb="192" eb="194">
      <t>ホウテイ</t>
    </rPh>
    <rPh sb="194" eb="196">
      <t>タイヨウ</t>
    </rPh>
    <rPh sb="196" eb="198">
      <t>ネンスウ</t>
    </rPh>
    <rPh sb="200" eb="201">
      <t>ナガ</t>
    </rPh>
    <rPh sb="202" eb="204">
      <t>ネンゲツ</t>
    </rPh>
    <rPh sb="212" eb="214">
      <t>コウシン</t>
    </rPh>
    <rPh sb="214" eb="216">
      <t>コウジ</t>
    </rPh>
    <rPh sb="217" eb="218">
      <t>オコナ</t>
    </rPh>
    <rPh sb="219" eb="221">
      <t>ヨテイ</t>
    </rPh>
    <phoneticPr fontId="4"/>
  </si>
  <si>
    <t>　特環公共は平成18年度から供用を開始し接続率は平成23年度41.3％、令和元年度は55.0％のため今後も加入促進を進める。
　東部地区は供用開始から13年が経過しており、平成29年度に長寿命化計画の策定を行い、老朽化対策を見据えた整備を行っていく。
また、企業債残高対事業規模比率については、人口減少や使用者の節水意識等に伴い、営業収益が伸びないことから類似団体より高い数値となっている。今後は接続率向上に努めるほか、料金収入の改定を検討する段階にきている。</t>
    <rPh sb="147" eb="149">
      <t>ジンコウ</t>
    </rPh>
    <rPh sb="149" eb="151">
      <t>ゲンショウ</t>
    </rPh>
    <rPh sb="152" eb="155">
      <t>シヨウシャ</t>
    </rPh>
    <rPh sb="156" eb="158">
      <t>セッスイ</t>
    </rPh>
    <rPh sb="158" eb="160">
      <t>イシキ</t>
    </rPh>
    <rPh sb="160" eb="161">
      <t>トウ</t>
    </rPh>
    <rPh sb="162" eb="163">
      <t>トモナ</t>
    </rPh>
    <rPh sb="165" eb="167">
      <t>エイギョウ</t>
    </rPh>
    <rPh sb="167" eb="169">
      <t>シュウエキ</t>
    </rPh>
    <rPh sb="170" eb="171">
      <t>ノ</t>
    </rPh>
    <rPh sb="178" eb="180">
      <t>ルイジ</t>
    </rPh>
    <rPh sb="180" eb="182">
      <t>ダンタイ</t>
    </rPh>
    <rPh sb="184" eb="185">
      <t>タカ</t>
    </rPh>
    <rPh sb="186" eb="188">
      <t>スウチ</t>
    </rPh>
    <rPh sb="195" eb="197">
      <t>コンゴ</t>
    </rPh>
    <rPh sb="198" eb="200">
      <t>セツゾク</t>
    </rPh>
    <rPh sb="200" eb="201">
      <t>リツ</t>
    </rPh>
    <rPh sb="201" eb="203">
      <t>コウジョウ</t>
    </rPh>
    <rPh sb="204" eb="205">
      <t>ツト</t>
    </rPh>
    <rPh sb="210" eb="212">
      <t>リョウキン</t>
    </rPh>
    <rPh sb="212" eb="214">
      <t>シュウニュウ</t>
    </rPh>
    <rPh sb="215" eb="217">
      <t>カイテイ</t>
    </rPh>
    <rPh sb="218" eb="220">
      <t>ケントウ</t>
    </rPh>
    <rPh sb="222" eb="224">
      <t>ダンカイ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</si>
</sst>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B-4B89-AD56-414448E1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B-4B89-AD56-414448E1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69.400000000000006</c:v>
                </c:pt>
                <c:pt idx="1">
                  <c:v>73.760000000000005</c:v>
                </c:pt>
                <c:pt idx="2">
                  <c:v>99.4</c:v>
                </c:pt>
                <c:pt idx="3">
                  <c:v>116.04</c:v>
                </c:pt>
                <c:pt idx="4">
                  <c:v>106.68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B-4E32-B9D9-E3E1BC39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B-4E32-B9D9-E3E1BC39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7-46EF-80FB-AEDFB63D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7-46EF-80FB-AEDFB63D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6-4D47-9CAA-938469DBD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6-4D47-9CAA-938469DBD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E-4AE1-AED8-8EE1559D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E-4AE1-AED8-8EE1559D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2-47D0-986D-FBD0A7039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2-47D0-986D-FBD0A7039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3117.4</c:v>
                </c:pt>
                <c:pt idx="1">
                  <c:v>2619.09</c:v>
                </c:pt>
                <c:pt idx="2">
                  <c:v>3486.42</c:v>
                </c:pt>
                <c:pt idx="3">
                  <c:v>2909.99</c:v>
                </c:pt>
                <c:pt idx="4">
                  <c:v>2319.9699999999998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6-4169-8074-9D04AB7B6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1269.1500000000001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6-4169-8074-9D04AB7B6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18.03</c:v>
                </c:pt>
                <c:pt idx="1">
                  <c:v>21.45</c:v>
                </c:pt>
                <c:pt idx="2">
                  <c:v>66.62</c:v>
                </c:pt>
                <c:pt idx="3">
                  <c:v>79.430000000000007</c:v>
                </c:pt>
                <c:pt idx="4">
                  <c:v>81.819999999999993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9-4750-AC06-B01986FC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63.97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9-4750-AC06-B01986FC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1127.81</c:v>
                </c:pt>
                <c:pt idx="1">
                  <c:v>821.79</c:v>
                </c:pt>
                <c:pt idx="2">
                  <c:v>262.02999999999997</c:v>
                </c:pt>
                <c:pt idx="3">
                  <c:v>216.84</c:v>
                </c:pt>
                <c:pt idx="4">
                  <c:v>212.05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7AA-8D36-61B16E91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256.82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5-47AA-8D36-61B16E91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40</c:v>
                </c:pt>
                <c:pt idx="2">
                  <c:v>39.630000000000003</c:v>
                </c:pt>
                <c:pt idx="3">
                  <c:v>38.15</c:v>
                </c:pt>
                <c:pt idx="4">
                  <c:v>42.59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A-4CD1-B426-38D04E85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37.46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A-4CD1-B426-38D04E85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61.34</c:v>
                </c:pt>
                <c:pt idx="1">
                  <c:v>61.72</c:v>
                </c:pt>
                <c:pt idx="2">
                  <c:v>61.41</c:v>
                </c:pt>
                <c:pt idx="3">
                  <c:v>62.54</c:v>
                </c:pt>
                <c:pt idx="4">
                  <c:v>66.349999999999994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F-43B4-84E5-586902FF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67.459999999999994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F-43B4-84E5-586902FF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島根県　西ノ島町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2850</v>
      </c>
      <c r="AM8" s="50"/>
      <c r="AN8" s="50"/>
      <c r="AO8" s="50"/>
      <c r="AP8" s="50"/>
      <c r="AQ8" s="50"/>
      <c r="AR8" s="50"/>
      <c r="AS8" s="50"/>
      <c r="AT8" s="45">
        <f>データ!T6</f>
        <v>55.96</v>
      </c>
      <c r="AU8" s="45"/>
      <c r="AV8" s="45"/>
      <c r="AW8" s="45"/>
      <c r="AX8" s="45"/>
      <c r="AY8" s="45"/>
      <c r="AZ8" s="45"/>
      <c r="BA8" s="45"/>
      <c r="BB8" s="45">
        <f>データ!U6</f>
        <v>50.93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22.29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3454</v>
      </c>
      <c r="AE10" s="50"/>
      <c r="AF10" s="50"/>
      <c r="AG10" s="50"/>
      <c r="AH10" s="50"/>
      <c r="AI10" s="50"/>
      <c r="AJ10" s="50"/>
      <c r="AK10" s="2"/>
      <c r="AL10" s="50">
        <f>データ!V6</f>
        <v>624</v>
      </c>
      <c r="AM10" s="50"/>
      <c r="AN10" s="50"/>
      <c r="AO10" s="50"/>
      <c r="AP10" s="50"/>
      <c r="AQ10" s="50"/>
      <c r="AR10" s="50"/>
      <c r="AS10" s="50"/>
      <c r="AT10" s="45">
        <f>データ!W6</f>
        <v>0.25</v>
      </c>
      <c r="AU10" s="45"/>
      <c r="AV10" s="45"/>
      <c r="AW10" s="45"/>
      <c r="AX10" s="45"/>
      <c r="AY10" s="45"/>
      <c r="AZ10" s="45"/>
      <c r="BA10" s="45"/>
      <c r="BB10" s="45">
        <f>データ!X6</f>
        <v>2496</v>
      </c>
      <c r="BC10" s="45"/>
      <c r="BD10" s="45"/>
      <c r="BE10" s="45"/>
      <c r="BF10" s="45"/>
      <c r="BG10" s="45"/>
      <c r="BH10" s="45"/>
      <c r="BI10" s="45"/>
      <c r="BJ10" s="2"/>
      <c r="BK10" s="2"/>
      <c r="BL10" s="74" t="s">
        <v>22</v>
      </c>
      <c r="BM10" s="7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6" t="s">
        <v>24</v>
      </c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</row>
    <row r="14" spans="1:78" ht="13.5" customHeight="1" x14ac:dyDescent="0.15">
      <c r="A14" s="2"/>
      <c r="B14" s="78" t="s">
        <v>25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80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112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110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44</v>
      </c>
      <c r="O86" s="26" t="str">
        <f>データ!EO6</f>
        <v>【0.12】</v>
      </c>
    </row>
  </sheetData>
  <sheetProtection algorithmName="SHA-512" hashValue="eyZciXyaUxAyc7d3rIT59Ut11dC/lnrj0g1h+1UhrVMBIDuMX09T+zGN2l27qX+d8a83VtiB57hfdT82/E3NxA==" saltValue="ZT8oUwcrpU6wgxER9isfA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2" t="s">
        <v>54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55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28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57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58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59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60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61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62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63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64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65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66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67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325261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西ノ島町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22.29</v>
      </c>
      <c r="Q6" s="34">
        <f t="shared" si="3"/>
        <v>100</v>
      </c>
      <c r="R6" s="34">
        <f t="shared" si="3"/>
        <v>3454</v>
      </c>
      <c r="S6" s="34">
        <f t="shared" si="3"/>
        <v>2850</v>
      </c>
      <c r="T6" s="34">
        <f t="shared" si="3"/>
        <v>55.96</v>
      </c>
      <c r="U6" s="34">
        <f t="shared" si="3"/>
        <v>50.93</v>
      </c>
      <c r="V6" s="34">
        <f t="shared" si="3"/>
        <v>624</v>
      </c>
      <c r="W6" s="34">
        <f t="shared" si="3"/>
        <v>0.25</v>
      </c>
      <c r="X6" s="34">
        <f t="shared" si="3"/>
        <v>2496</v>
      </c>
      <c r="Y6" s="35">
        <f>IF(Y7="",NA(),Y7)</f>
        <v>69.400000000000006</v>
      </c>
      <c r="Z6" s="35">
        <f t="shared" ref="Z6:AH6" si="4">IF(Z7="",NA(),Z7)</f>
        <v>73.760000000000005</v>
      </c>
      <c r="AA6" s="35">
        <f t="shared" si="4"/>
        <v>99.4</v>
      </c>
      <c r="AB6" s="35">
        <f t="shared" si="4"/>
        <v>116.04</v>
      </c>
      <c r="AC6" s="35">
        <f t="shared" si="4"/>
        <v>106.68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3117.4</v>
      </c>
      <c r="BG6" s="35">
        <f t="shared" ref="BG6:BO6" si="7">IF(BG7="",NA(),BG7)</f>
        <v>2619.09</v>
      </c>
      <c r="BH6" s="35">
        <f t="shared" si="7"/>
        <v>3486.42</v>
      </c>
      <c r="BI6" s="35">
        <f t="shared" si="7"/>
        <v>2909.99</v>
      </c>
      <c r="BJ6" s="35">
        <f t="shared" si="7"/>
        <v>2319.9699999999998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1223.96</v>
      </c>
      <c r="BO6" s="35">
        <f t="shared" si="7"/>
        <v>1269.1500000000001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18.03</v>
      </c>
      <c r="BR6" s="35">
        <f t="shared" ref="BR6:BZ6" si="8">IF(BR7="",NA(),BR7)</f>
        <v>21.45</v>
      </c>
      <c r="BS6" s="35">
        <f t="shared" si="8"/>
        <v>66.62</v>
      </c>
      <c r="BT6" s="35">
        <f t="shared" si="8"/>
        <v>79.430000000000007</v>
      </c>
      <c r="BU6" s="35">
        <f t="shared" si="8"/>
        <v>81.819999999999993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61.54</v>
      </c>
      <c r="BZ6" s="35">
        <f t="shared" si="8"/>
        <v>63.97</v>
      </c>
      <c r="CA6" s="34" t="str">
        <f>IF(CA7="","",IF(CA7="-","【-】","【"&amp;SUBSTITUTE(TEXT(CA7,"#,##0.00"),"-","△")&amp;"】"))</f>
        <v>【74.48】</v>
      </c>
      <c r="CB6" s="35">
        <f>IF(CB7="",NA(),CB7)</f>
        <v>1127.81</v>
      </c>
      <c r="CC6" s="35">
        <f t="shared" ref="CC6:CK6" si="9">IF(CC7="",NA(),CC7)</f>
        <v>821.79</v>
      </c>
      <c r="CD6" s="35">
        <f t="shared" si="9"/>
        <v>262.02999999999997</v>
      </c>
      <c r="CE6" s="35">
        <f t="shared" si="9"/>
        <v>216.84</v>
      </c>
      <c r="CF6" s="35">
        <f t="shared" si="9"/>
        <v>212.05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267.86</v>
      </c>
      <c r="CK6" s="35">
        <f t="shared" si="9"/>
        <v>256.82</v>
      </c>
      <c r="CL6" s="34" t="str">
        <f>IF(CL7="","",IF(CL7="-","【-】","【"&amp;SUBSTITUTE(TEXT(CL7,"#,##0.00"),"-","△")&amp;"】"))</f>
        <v>【219.46】</v>
      </c>
      <c r="CM6" s="35">
        <f>IF(CM7="",NA(),CM7)</f>
        <v>38.520000000000003</v>
      </c>
      <c r="CN6" s="35">
        <f t="shared" ref="CN6:CV6" si="10">IF(CN7="",NA(),CN7)</f>
        <v>40</v>
      </c>
      <c r="CO6" s="35">
        <f t="shared" si="10"/>
        <v>39.630000000000003</v>
      </c>
      <c r="CP6" s="35">
        <f t="shared" si="10"/>
        <v>38.15</v>
      </c>
      <c r="CQ6" s="35">
        <f t="shared" si="10"/>
        <v>42.59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37.08</v>
      </c>
      <c r="CV6" s="35">
        <f t="shared" si="10"/>
        <v>37.46</v>
      </c>
      <c r="CW6" s="34" t="str">
        <f>IF(CW7="","",IF(CW7="-","【-】","【"&amp;SUBSTITUTE(TEXT(CW7,"#,##0.00"),"-","△")&amp;"】"))</f>
        <v>【42.82】</v>
      </c>
      <c r="CX6" s="35">
        <f>IF(CX7="",NA(),CX7)</f>
        <v>61.34</v>
      </c>
      <c r="CY6" s="35">
        <f t="shared" ref="CY6:DG6" si="11">IF(CY7="",NA(),CY7)</f>
        <v>61.72</v>
      </c>
      <c r="CZ6" s="35">
        <f t="shared" si="11"/>
        <v>61.41</v>
      </c>
      <c r="DA6" s="35">
        <f t="shared" si="11"/>
        <v>62.54</v>
      </c>
      <c r="DB6" s="35">
        <f t="shared" si="11"/>
        <v>66.349999999999994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67.22</v>
      </c>
      <c r="DG6" s="35">
        <f t="shared" si="11"/>
        <v>67.459999999999994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0.13</v>
      </c>
      <c r="EN6" s="35">
        <f t="shared" si="14"/>
        <v>0.09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325261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22.29</v>
      </c>
      <c r="Q7" s="38">
        <v>100</v>
      </c>
      <c r="R7" s="38">
        <v>3454</v>
      </c>
      <c r="S7" s="38">
        <v>2850</v>
      </c>
      <c r="T7" s="38">
        <v>55.96</v>
      </c>
      <c r="U7" s="38">
        <v>50.93</v>
      </c>
      <c r="V7" s="38">
        <v>624</v>
      </c>
      <c r="W7" s="38">
        <v>0.25</v>
      </c>
      <c r="X7" s="38">
        <v>2496</v>
      </c>
      <c r="Y7" s="38">
        <v>69.400000000000006</v>
      </c>
      <c r="Z7" s="38">
        <v>73.760000000000005</v>
      </c>
      <c r="AA7" s="38">
        <v>99.4</v>
      </c>
      <c r="AB7" s="38">
        <v>116.04</v>
      </c>
      <c r="AC7" s="38">
        <v>106.68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3117.4</v>
      </c>
      <c r="BG7" s="38">
        <v>2619.09</v>
      </c>
      <c r="BH7" s="38">
        <v>3486.42</v>
      </c>
      <c r="BI7" s="38">
        <v>2909.99</v>
      </c>
      <c r="BJ7" s="38">
        <v>2319.9699999999998</v>
      </c>
      <c r="BK7" s="38">
        <v>1671.86</v>
      </c>
      <c r="BL7" s="38">
        <v>1673.47</v>
      </c>
      <c r="BM7" s="38">
        <v>1592.72</v>
      </c>
      <c r="BN7" s="38">
        <v>1223.96</v>
      </c>
      <c r="BO7" s="38">
        <v>1269.1500000000001</v>
      </c>
      <c r="BP7" s="38">
        <v>1209.4000000000001</v>
      </c>
      <c r="BQ7" s="38">
        <v>18.03</v>
      </c>
      <c r="BR7" s="38">
        <v>21.45</v>
      </c>
      <c r="BS7" s="38">
        <v>66.62</v>
      </c>
      <c r="BT7" s="38">
        <v>79.430000000000007</v>
      </c>
      <c r="BU7" s="38">
        <v>81.819999999999993</v>
      </c>
      <c r="BV7" s="38">
        <v>50.54</v>
      </c>
      <c r="BW7" s="38">
        <v>49.22</v>
      </c>
      <c r="BX7" s="38">
        <v>53.7</v>
      </c>
      <c r="BY7" s="38">
        <v>61.54</v>
      </c>
      <c r="BZ7" s="38">
        <v>63.97</v>
      </c>
      <c r="CA7" s="38">
        <v>74.48</v>
      </c>
      <c r="CB7" s="38">
        <v>1127.81</v>
      </c>
      <c r="CC7" s="38">
        <v>821.79</v>
      </c>
      <c r="CD7" s="38">
        <v>262.02999999999997</v>
      </c>
      <c r="CE7" s="38">
        <v>216.84</v>
      </c>
      <c r="CF7" s="38">
        <v>212.05</v>
      </c>
      <c r="CG7" s="38">
        <v>320.36</v>
      </c>
      <c r="CH7" s="38">
        <v>332.02</v>
      </c>
      <c r="CI7" s="38">
        <v>300.35000000000002</v>
      </c>
      <c r="CJ7" s="38">
        <v>267.86</v>
      </c>
      <c r="CK7" s="38">
        <v>256.82</v>
      </c>
      <c r="CL7" s="38">
        <v>219.46</v>
      </c>
      <c r="CM7" s="38">
        <v>38.520000000000003</v>
      </c>
      <c r="CN7" s="38">
        <v>40</v>
      </c>
      <c r="CO7" s="38">
        <v>39.630000000000003</v>
      </c>
      <c r="CP7" s="38">
        <v>38.15</v>
      </c>
      <c r="CQ7" s="38">
        <v>42.59</v>
      </c>
      <c r="CR7" s="38">
        <v>34.74</v>
      </c>
      <c r="CS7" s="38">
        <v>36.65</v>
      </c>
      <c r="CT7" s="38">
        <v>37.72</v>
      </c>
      <c r="CU7" s="38">
        <v>37.08</v>
      </c>
      <c r="CV7" s="38">
        <v>37.46</v>
      </c>
      <c r="CW7" s="38">
        <v>42.82</v>
      </c>
      <c r="CX7" s="38">
        <v>61.34</v>
      </c>
      <c r="CY7" s="38">
        <v>61.72</v>
      </c>
      <c r="CZ7" s="38">
        <v>61.41</v>
      </c>
      <c r="DA7" s="38">
        <v>62.54</v>
      </c>
      <c r="DB7" s="38">
        <v>66.349999999999994</v>
      </c>
      <c r="DC7" s="38">
        <v>70.14</v>
      </c>
      <c r="DD7" s="38">
        <v>68.83</v>
      </c>
      <c r="DE7" s="38">
        <v>68.459999999999994</v>
      </c>
      <c r="DF7" s="38">
        <v>67.22</v>
      </c>
      <c r="DG7" s="38">
        <v>67.459999999999994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0.13</v>
      </c>
      <c r="EN7" s="38">
        <v>0.09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2020-02-27T07:08:47Z</dcterms:modified>
</cp:coreProperties>
</file>