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7西ノ島町\"/>
    </mc:Choice>
  </mc:AlternateContent>
  <workbookProtection workbookAlgorithmName="SHA-512" workbookHashValue="W1IyUSqcchjUzm0WwPIKKl9yowITy4TY1JXkvYQcjWZ4CWa0PdKUkdfKGV8z2RRtjAWowFOt+bLkjabvFPaDqg==" workbookSaltValue="F6J+AMtyXmUT9klLnKo7jw==" workbookSpinCount="100000" lockStructure="1"/>
  <bookViews>
    <workbookView xWindow="-120" yWindow="-120" windowWidth="29040" windowHeight="158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<sst xmlns="http://schemas.openxmlformats.org/spreadsheetml/2006/main" count="225" uniqueCount="112">
  <si>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</si>
  <si>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</si>
  <si>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</si>
  <si>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</si>
  <si>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</si>
  <si>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</si>
  <si>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</si>
  <si>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</si>
  <si>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</si>
  <si>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</si>
  <si>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</si>
  <si>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</si>
  <si>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</si>
  <si>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</si>
  <si>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</si>
  <si>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</si>
  <si>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</si>
  <si>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</si>
  <si>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</si>
  <si>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</si>
  <si>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</si>
  <si>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</si>
  <si>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</si>
  <si>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</si>
  <si>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</si>
  <si>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</si>
  <si>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</si>
  <si>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</si>
  <si>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</si>
  <si>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</si>
  <si>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</si>
  <si>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</si>
  <si>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</si>
  <si>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</si>
  <si>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</si>
  <si>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</si>
  <si>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</si>
  <si>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</si>
  <si>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</si>
  <si>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</si>
  <si>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</si>
  <si>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</si>
  <si>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</si>
  <si>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</si>
  <si>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</si>
  <si>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</si>
  <si>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</si>
  <si>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</si>
  <si>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</si>
  <si>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</si>
  <si>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</si>
  <si>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</si>
  <si>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</si>
  <si>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</si>
  <si>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</si>
  <si>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</si>
  <si>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</si>
  <si>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</si>
  <si>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</si>
  <si>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</si>
  <si>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</si>
  <si>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</si>
  <si>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</si>
  <si>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</si>
  <si>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</si>
  <si>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</si>
  <si>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</si>
  <si>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</si>
  <si>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</si>
  <si>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</si>
  <si>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</si>
  <si>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</si>
  <si>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</si>
  <si>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</si>
  <si>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</si>
  <si>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</si>
  <si>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</si>
  <si>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</si>
  <si>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</si>
  <si>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</si>
  <si>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</si>
  <si>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</si>
  <si>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</si>
  <si>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</si>
  <si>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</si>
  <si>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</si>
  <si>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</si>
  <si>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</si>
  <si>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</si>
  <si>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</si>
  <si>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</si>
  <si>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</si>
  <si>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</si>
  <si>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</si>
  <si>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</si>
  <si>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</si>
  <si>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</si>
  <si>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</si>
  <si>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</si>
  <si>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</si>
  <si>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</si>
  <si>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</si>
  <si>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</si>
  <si>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</si>
  <si>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</si>
  <si>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</si>
  <si>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</si>
  <si>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</si>
  <si>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</si>
  <si>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平成25年度から老朽化施設の改修を順次開始し、平成27年度からは長期事業の管路更新に着手していることから、給水原価の上昇は避けられない状況にある。
　そのため、適正な料金収入を確保し、安心安全な飲料用水を確保するため、施設の統合等も含め老朽化施設の改修を計画的に進めていく。</t>
    <rPh sb="110" eb="112">
      <t>シセツ</t>
    </rPh>
    <rPh sb="113" eb="115">
      <t>トウゴウ</t>
    </rPh>
    <rPh sb="115" eb="116">
      <t>トウ</t>
    </rPh>
    <rPh sb="117" eb="118">
      <t>フク</t>
    </rPh>
    <rPh sb="132" eb="133">
      <t>スス</t>
    </rPh>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</si>
  <si>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平成27年には3,027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ところから、管路更新事業を進め今後は企業債借入により料金回収率が低下してくる見込みにある。現在は類似団体平均と比べても良い数値となっているものの、今後は注視すべき指標となる。
　また、収益的収支比率が99％超となっているが、多額の一般会計繰入金で維持されている数値のため、楽観視できない。
　施設利用率が類似団体と比べ低い数値となっており、人口の減少や節水意識向上の影響かと思われるが、それに伴い料金収入も今後の動向として漸減傾向にある。上記のことから、料金収入の改定を検討する段階にきている。
　また、今後は管路更新に係る事業を長期的に実施するため、企業債残高が増加するのは避けられない状況にある。</t>
    <rPh sb="387" eb="390">
      <t>シュウエキテキ</t>
    </rPh>
    <rPh sb="390" eb="392">
      <t>シュウシ</t>
    </rPh>
    <rPh sb="392" eb="394">
      <t>ヒリツ</t>
    </rPh>
    <rPh sb="398" eb="399">
      <t>コ</t>
    </rPh>
    <rPh sb="407" eb="409">
      <t>タガク</t>
    </rPh>
    <rPh sb="410" eb="412">
      <t>イッパン</t>
    </rPh>
    <rPh sb="412" eb="414">
      <t>カイケイ</t>
    </rPh>
    <rPh sb="414" eb="416">
      <t>クリイレ</t>
    </rPh>
    <rPh sb="416" eb="417">
      <t>キン</t>
    </rPh>
    <rPh sb="418" eb="420">
      <t>イジ</t>
    </rPh>
    <rPh sb="425" eb="427">
      <t>スウチ</t>
    </rPh>
    <rPh sb="431" eb="434">
      <t>ラッカンシ</t>
    </rPh>
    <rPh sb="441" eb="443">
      <t>シセツ</t>
    </rPh>
    <rPh sb="443" eb="445">
      <t>リヨウ</t>
    </rPh>
    <rPh sb="445" eb="446">
      <t>リツ</t>
    </rPh>
    <rPh sb="447" eb="449">
      <t>ルイジ</t>
    </rPh>
    <rPh sb="449" eb="451">
      <t>ダンタイ</t>
    </rPh>
    <rPh sb="452" eb="453">
      <t>クラ</t>
    </rPh>
    <rPh sb="454" eb="455">
      <t>ヒク</t>
    </rPh>
    <rPh sb="456" eb="458">
      <t>スウチ</t>
    </rPh>
    <rPh sb="491" eb="492">
      <t>トモナ</t>
    </rPh>
    <rPh sb="514" eb="516">
      <t>ジョウキ</t>
    </rPh>
    <rPh sb="522" eb="524">
      <t>リョウキン</t>
    </rPh>
    <rPh sb="524" eb="526">
      <t>シュウニュウ</t>
    </rPh>
    <rPh sb="527" eb="529">
      <t>カイテイ</t>
    </rPh>
    <rPh sb="530" eb="532">
      <t>ケントウ</t>
    </rPh>
    <rPh sb="534" eb="536">
      <t>ダンカイ</t>
    </rPh>
    <phoneticPr fontId="4"/>
  </si>
  <si>
    <t>　昭和30年の供用開始から66年、主な施設については、平成10年の取得から22年経過しており、平成29年より順次更新を行っている。
これまで、経営健全化を最優先していたため小修繕等で対応してきたが、平成25年度より老朽化している浄水場機器の更新については、令和6年度の完了見込みとなったが、平成27年度から行っている配水管等の更新事業については、長期的な計画での事業継続となった。そのため企業債残高対給水収益比率は高くなる見込みにある。管路更新率については、管路更新工事に着手しているが、完成すれば順次数値として現れてくる。
　また、長寿命化計画に基づき島根県において実施される美田ダム更新事業による負担金についても増加する見込みとなっている。</t>
    <rPh sb="1" eb="3">
      <t>ショウワ</t>
    </rPh>
    <rPh sb="5" eb="6">
      <t>ネン</t>
    </rPh>
    <rPh sb="7" eb="9">
      <t>キョウヨウ</t>
    </rPh>
    <rPh sb="9" eb="11">
      <t>カイシ</t>
    </rPh>
    <rPh sb="15" eb="16">
      <t>ネン</t>
    </rPh>
    <rPh sb="17" eb="18">
      <t>オモ</t>
    </rPh>
    <rPh sb="19" eb="21">
      <t>シセツ</t>
    </rPh>
    <rPh sb="27" eb="29">
      <t>ヘイセイ</t>
    </rPh>
    <rPh sb="31" eb="32">
      <t>ネン</t>
    </rPh>
    <rPh sb="33" eb="35">
      <t>シュトク</t>
    </rPh>
    <rPh sb="39" eb="40">
      <t>ネン</t>
    </rPh>
    <rPh sb="40" eb="42">
      <t>ケイカ</t>
    </rPh>
    <rPh sb="47" eb="49">
      <t>ヘイセイ</t>
    </rPh>
    <rPh sb="51" eb="52">
      <t>ネン</t>
    </rPh>
    <rPh sb="54" eb="56">
      <t>ジュンジ</t>
    </rPh>
    <rPh sb="56" eb="58">
      <t>コウシン</t>
    </rPh>
    <rPh sb="59" eb="60">
      <t>オコナ</t>
    </rPh>
    <rPh sb="91" eb="93">
      <t>タイオウ</t>
    </rPh>
    <rPh sb="99" eb="101">
      <t>ヘイセイ</t>
    </rPh>
    <rPh sb="103" eb="105">
      <t>ネンド</t>
    </rPh>
    <rPh sb="128" eb="130">
      <t>レイワ</t>
    </rPh>
    <rPh sb="131" eb="133">
      <t>ネンド</t>
    </rPh>
    <rPh sb="134" eb="136">
      <t>カンリョウ</t>
    </rPh>
    <rPh sb="136" eb="138">
      <t>ミコ</t>
    </rPh>
    <rPh sb="145" eb="147">
      <t>ヘイセイ</t>
    </rPh>
    <rPh sb="149" eb="151">
      <t>ネンド</t>
    </rPh>
    <rPh sb="153" eb="154">
      <t>オコナ</t>
    </rPh>
    <rPh sb="173" eb="176">
      <t>チョウキテキ</t>
    </rPh>
    <rPh sb="177" eb="179">
      <t>ケイカク</t>
    </rPh>
    <rPh sb="181" eb="183">
      <t>ジギョウ</t>
    </rPh>
    <rPh sb="183" eb="185">
      <t>ケイゾク</t>
    </rPh>
    <rPh sb="218" eb="220">
      <t>カンロ</t>
    </rPh>
    <rPh sb="220" eb="222">
      <t>コウシン</t>
    </rPh>
    <rPh sb="222" eb="223">
      <t>リツ</t>
    </rPh>
    <rPh sb="229" eb="231">
      <t>カンロ</t>
    </rPh>
    <rPh sb="231" eb="233">
      <t>コウシン</t>
    </rPh>
    <rPh sb="233" eb="235">
      <t>コウジ</t>
    </rPh>
    <rPh sb="236" eb="238">
      <t>チャクシュ</t>
    </rPh>
    <rPh sb="244" eb="246">
      <t>カンセイ</t>
    </rPh>
    <rPh sb="249" eb="251">
      <t>ジュンジ</t>
    </rPh>
    <rPh sb="251" eb="253">
      <t>スウチ</t>
    </rPh>
    <rPh sb="256" eb="257">
      <t>アラワ</t>
    </rPh>
    <rPh sb="277" eb="279">
      <t>シマネ</t>
    </rPh>
    <rPh sb="279" eb="280">
      <t>ケン</t>
    </rPh>
    <rPh sb="284" eb="286">
      <t>ジッシ</t>
    </rPh>
    <rPh sb="289" eb="291">
      <t>ミタ</t>
    </rPh>
    <rPh sb="293" eb="295">
      <t>コウシン</t>
    </rPh>
    <rPh sb="295" eb="29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</si>
</sst>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BC-4383-B29F-B62669D8F1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DBC-4383-B29F-B62669D8F1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42.88</c:v>
                </c:pt>
                <c:pt idx="1">
                  <c:v>42.19</c:v>
                </c:pt>
                <c:pt idx="2">
                  <c:v>41.11</c:v>
                </c:pt>
                <c:pt idx="3">
                  <c:v>43.37</c:v>
                </c:pt>
                <c:pt idx="4">
                  <c:v>40.159999999999997</c:v>
                </c:pt>
              </c:numCache>
            </c:numRef>
          </c:val>
          <c:extLst>
            <c:ext xmlns:c16="http://schemas.microsoft.com/office/drawing/2014/chart" uri="{C3380CC4-5D6E-409C-BE32-E72D297353CC}">
              <c16:uniqueId val="{00000000-14E4-4580-925E-158742F7C74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14E4-4580-925E-158742F7C74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c:v>
                </c:pt>
                <c:pt idx="1">
                  <c:v>89.83</c:v>
                </c:pt>
                <c:pt idx="2">
                  <c:v>88.83</c:v>
                </c:pt>
                <c:pt idx="3">
                  <c:v>82.54</c:v>
                </c:pt>
                <c:pt idx="4">
                  <c:v>86.58</c:v>
                </c:pt>
              </c:numCache>
            </c:numRef>
          </c:val>
          <c:extLst>
            <c:ext xmlns:c16="http://schemas.microsoft.com/office/drawing/2014/chart" uri="{C3380CC4-5D6E-409C-BE32-E72D297353CC}">
              <c16:uniqueId val="{00000000-0A39-4DF9-8537-665DC522F31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0A39-4DF9-8537-665DC522F31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83.65</c:v>
                </c:pt>
                <c:pt idx="1">
                  <c:v>78.86</c:v>
                </c:pt>
                <c:pt idx="2">
                  <c:v>84.87</c:v>
                </c:pt>
                <c:pt idx="3">
                  <c:v>82.5</c:v>
                </c:pt>
                <c:pt idx="4">
                  <c:v>99.16</c:v>
                </c:pt>
              </c:numCache>
            </c:numRef>
          </c:val>
          <c:extLst>
            <c:ext xmlns:c16="http://schemas.microsoft.com/office/drawing/2014/chart" uri="{C3380CC4-5D6E-409C-BE32-E72D297353CC}">
              <c16:uniqueId val="{00000000-1FA3-4F3E-92A3-AEB95AB1F6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1FA3-4F3E-92A3-AEB95AB1F6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1-4FD8-93B9-28DCFFBAD6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1-4FD8-93B9-28DCFFBAD6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5-4556-8877-8357E0EF823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5-4556-8877-8357E0EF823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C-4521-8AD5-6F7FA7E4B4A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C-4521-8AD5-6F7FA7E4B4A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C8-4186-B374-24DAE6E812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8-4186-B374-24DAE6E812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942.47</c:v>
                </c:pt>
                <c:pt idx="1">
                  <c:v>867.88</c:v>
                </c:pt>
                <c:pt idx="2">
                  <c:v>876.39</c:v>
                </c:pt>
                <c:pt idx="3">
                  <c:v>910.07</c:v>
                </c:pt>
                <c:pt idx="4">
                  <c:v>925.77</c:v>
                </c:pt>
              </c:numCache>
            </c:numRef>
          </c:val>
          <c:extLst>
            <c:ext xmlns:c16="http://schemas.microsoft.com/office/drawing/2014/chart" uri="{C3380CC4-5D6E-409C-BE32-E72D297353CC}">
              <c16:uniqueId val="{00000000-3BFE-4795-A089-369104A861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3BFE-4795-A089-369104A861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78.05</c:v>
                </c:pt>
                <c:pt idx="1">
                  <c:v>67.69</c:v>
                </c:pt>
                <c:pt idx="2">
                  <c:v>75.209999999999994</c:v>
                </c:pt>
                <c:pt idx="3">
                  <c:v>74.739999999999995</c:v>
                </c:pt>
                <c:pt idx="4">
                  <c:v>79.59</c:v>
                </c:pt>
              </c:numCache>
            </c:numRef>
          </c:val>
          <c:extLst>
            <c:ext xmlns:c16="http://schemas.microsoft.com/office/drawing/2014/chart" uri="{C3380CC4-5D6E-409C-BE32-E72D297353CC}">
              <c16:uniqueId val="{00000000-1AFD-4718-B463-2BFDF1D8D6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1AFD-4718-B463-2BFDF1D8D6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310.82</c:v>
                </c:pt>
                <c:pt idx="1">
                  <c:v>355.76</c:v>
                </c:pt>
                <c:pt idx="2">
                  <c:v>321.10000000000002</c:v>
                </c:pt>
                <c:pt idx="3">
                  <c:v>323.77999999999997</c:v>
                </c:pt>
                <c:pt idx="4">
                  <c:v>308.11</c:v>
                </c:pt>
              </c:numCache>
            </c:numRef>
          </c:val>
          <c:extLst>
            <c:ext xmlns:c16="http://schemas.microsoft.com/office/drawing/2014/chart" uri="{C3380CC4-5D6E-409C-BE32-E72D297353CC}">
              <c16:uniqueId val="{00000000-917A-4AFB-B47E-D25F21417B6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17A-4AFB-B47E-D25F21417B6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西ノ島町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2850</v>
      </c>
      <c r="AM8" s="66"/>
      <c r="AN8" s="66"/>
      <c r="AO8" s="66"/>
      <c r="AP8" s="66"/>
      <c r="AQ8" s="66"/>
      <c r="AR8" s="66"/>
      <c r="AS8" s="66"/>
      <c r="AT8" s="65">
        <f>データ!$S$6</f>
        <v>55.96</v>
      </c>
      <c r="AU8" s="65"/>
      <c r="AV8" s="65"/>
      <c r="AW8" s="65"/>
      <c r="AX8" s="65"/>
      <c r="AY8" s="65"/>
      <c r="AZ8" s="65"/>
      <c r="BA8" s="65"/>
      <c r="BB8" s="65">
        <f>データ!$T$6</f>
        <v>50.93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4454</v>
      </c>
      <c r="X10" s="66"/>
      <c r="Y10" s="66"/>
      <c r="Z10" s="66"/>
      <c r="AA10" s="66"/>
      <c r="AB10" s="66"/>
      <c r="AC10" s="66"/>
      <c r="AD10" s="2"/>
      <c r="AE10" s="2"/>
      <c r="AF10" s="2"/>
      <c r="AG10" s="2"/>
      <c r="AH10" s="2"/>
      <c r="AI10" s="2"/>
      <c r="AJ10" s="2"/>
      <c r="AK10" s="2"/>
      <c r="AL10" s="66">
        <f>データ!$U$6</f>
        <v>2799</v>
      </c>
      <c r="AM10" s="66"/>
      <c r="AN10" s="66"/>
      <c r="AO10" s="66"/>
      <c r="AP10" s="66"/>
      <c r="AQ10" s="66"/>
      <c r="AR10" s="66"/>
      <c r="AS10" s="66"/>
      <c r="AT10" s="65">
        <f>データ!$V$6</f>
        <v>4</v>
      </c>
      <c r="AU10" s="65"/>
      <c r="AV10" s="65"/>
      <c r="AW10" s="65"/>
      <c r="AX10" s="65"/>
      <c r="AY10" s="65"/>
      <c r="AZ10" s="65"/>
      <c r="BA10" s="65"/>
      <c r="BB10" s="65">
        <f>データ!$W$6</f>
        <v>699.75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K+QMuoYv/IoSCD+gJfDyV0vD0W8cnM2CSB1XCYnx1nwqookBzF+XZyw/tgjEq4GnNJxNcPuoDMAY4mLyKb6GLA==" saltValue="VukWzS3r4Mn5nE/7dAR7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325261</v>
      </c>
      <c r="D6" s="34">
        <f t="shared" si="3"/>
        <v>47</v>
      </c>
      <c r="E6" s="34">
        <f t="shared" si="3"/>
        <v>1</v>
      </c>
      <c r="F6" s="34">
        <f t="shared" si="3"/>
        <v>0</v>
      </c>
      <c r="G6" s="34">
        <f t="shared" si="3"/>
        <v>0</v>
      </c>
      <c r="H6" s="34" t="str">
        <f t="shared" si="3"/>
        <v>島根県　西ノ島町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4454</v>
      </c>
      <c r="R6" s="35">
        <f t="shared" si="3"/>
        <v>2850</v>
      </c>
      <c r="S6" s="35">
        <f t="shared" si="3"/>
        <v>55.96</v>
      </c>
      <c r="T6" s="35">
        <f t="shared" si="3"/>
        <v>50.93</v>
      </c>
      <c r="U6" s="35">
        <f t="shared" si="3"/>
        <v>2799</v>
      </c>
      <c r="V6" s="35">
        <f t="shared" si="3"/>
        <v>4</v>
      </c>
      <c r="W6" s="35">
        <f t="shared" si="3"/>
        <v>699.75</v>
      </c>
      <c r="X6" s="36">
        <f>IF(X7="",NA(),X7)</f>
        <v>83.65</v>
      </c>
      <c r="Y6" s="36">
        <f t="shared" ref="Y6:AG6" si="4">IF(Y7="",NA(),Y7)</f>
        <v>78.86</v>
      </c>
      <c r="Z6" s="36">
        <f t="shared" si="4"/>
        <v>84.87</v>
      </c>
      <c r="AA6" s="36">
        <f t="shared" si="4"/>
        <v>82.5</v>
      </c>
      <c r="AB6" s="36">
        <f t="shared" si="4"/>
        <v>99.16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942.47</v>
      </c>
      <c r="BF6" s="36">
        <f t="shared" ref="BF6:BN6" si="7">IF(BF7="",NA(),BF7)</f>
        <v>867.88</v>
      </c>
      <c r="BG6" s="36">
        <f t="shared" si="7"/>
        <v>876.39</v>
      </c>
      <c r="BH6" s="36">
        <f t="shared" si="7"/>
        <v>910.07</v>
      </c>
      <c r="BI6" s="36">
        <f t="shared" si="7"/>
        <v>925.77</v>
      </c>
      <c r="BJ6" s="36">
        <f t="shared" si="7"/>
        <v>1125.69</v>
      </c>
      <c r="BK6" s="36">
        <f t="shared" si="7"/>
        <v>1134.67</v>
      </c>
      <c r="BL6" s="36">
        <f t="shared" si="7"/>
        <v>1144.79</v>
      </c>
      <c r="BM6" s="36">
        <f t="shared" si="7"/>
        <v>1061.58</v>
      </c>
      <c r="BN6" s="36">
        <f t="shared" si="7"/>
        <v>1007.7</v>
      </c>
      <c r="BO6" s="35" t="str">
        <f>IF(BO7="","",IF(BO7="-","【-】","【"&amp;SUBSTITUTE(TEXT(BO7,"#,##0.00"),"-","△")&amp;"】"))</f>
        <v>【1,074.14】</v>
      </c>
      <c r="BP6" s="36">
        <f>IF(BP7="",NA(),BP7)</f>
        <v>78.05</v>
      </c>
      <c r="BQ6" s="36">
        <f t="shared" ref="BQ6:BY6" si="8">IF(BQ7="",NA(),BQ7)</f>
        <v>67.69</v>
      </c>
      <c r="BR6" s="36">
        <f t="shared" si="8"/>
        <v>75.209999999999994</v>
      </c>
      <c r="BS6" s="36">
        <f t="shared" si="8"/>
        <v>74.739999999999995</v>
      </c>
      <c r="BT6" s="36">
        <f t="shared" si="8"/>
        <v>79.59</v>
      </c>
      <c r="BU6" s="36">
        <f t="shared" si="8"/>
        <v>46.48</v>
      </c>
      <c r="BV6" s="36">
        <f t="shared" si="8"/>
        <v>40.6</v>
      </c>
      <c r="BW6" s="36">
        <f t="shared" si="8"/>
        <v>56.04</v>
      </c>
      <c r="BX6" s="36">
        <f t="shared" si="8"/>
        <v>58.52</v>
      </c>
      <c r="BY6" s="36">
        <f t="shared" si="8"/>
        <v>59.22</v>
      </c>
      <c r="BZ6" s="35" t="str">
        <f>IF(BZ7="","",IF(BZ7="-","【-】","【"&amp;SUBSTITUTE(TEXT(BZ7,"#,##0.00"),"-","△")&amp;"】"))</f>
        <v>【54.36】</v>
      </c>
      <c r="CA6" s="36">
        <f>IF(CA7="",NA(),CA7)</f>
        <v>310.82</v>
      </c>
      <c r="CB6" s="36">
        <f t="shared" ref="CB6:CJ6" si="9">IF(CB7="",NA(),CB7)</f>
        <v>355.76</v>
      </c>
      <c r="CC6" s="36">
        <f t="shared" si="9"/>
        <v>321.10000000000002</v>
      </c>
      <c r="CD6" s="36">
        <f t="shared" si="9"/>
        <v>323.77999999999997</v>
      </c>
      <c r="CE6" s="36">
        <f t="shared" si="9"/>
        <v>308.11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42.88</v>
      </c>
      <c r="CM6" s="36">
        <f t="shared" ref="CM6:CU6" si="10">IF(CM7="",NA(),CM7)</f>
        <v>42.19</v>
      </c>
      <c r="CN6" s="36">
        <f t="shared" si="10"/>
        <v>41.11</v>
      </c>
      <c r="CO6" s="36">
        <f t="shared" si="10"/>
        <v>43.37</v>
      </c>
      <c r="CP6" s="36">
        <f t="shared" si="10"/>
        <v>40.159999999999997</v>
      </c>
      <c r="CQ6" s="36">
        <f t="shared" si="10"/>
        <v>57.43</v>
      </c>
      <c r="CR6" s="36">
        <f t="shared" si="10"/>
        <v>57.29</v>
      </c>
      <c r="CS6" s="36">
        <f t="shared" si="10"/>
        <v>55.9</v>
      </c>
      <c r="CT6" s="36">
        <f t="shared" si="10"/>
        <v>57.3</v>
      </c>
      <c r="CU6" s="36">
        <f t="shared" si="10"/>
        <v>56.76</v>
      </c>
      <c r="CV6" s="35" t="str">
        <f>IF(CV7="","",IF(CV7="-","【-】","【"&amp;SUBSTITUTE(TEXT(CV7,"#,##0.00"),"-","△")&amp;"】"))</f>
        <v>【55.95】</v>
      </c>
      <c r="CW6" s="36">
        <f>IF(CW7="",NA(),CW7)</f>
        <v>86</v>
      </c>
      <c r="CX6" s="36">
        <f t="shared" ref="CX6:DF6" si="11">IF(CX7="",NA(),CX7)</f>
        <v>89.83</v>
      </c>
      <c r="CY6" s="36">
        <f t="shared" si="11"/>
        <v>88.83</v>
      </c>
      <c r="CZ6" s="36">
        <f t="shared" si="11"/>
        <v>82.54</v>
      </c>
      <c r="DA6" s="36">
        <f t="shared" si="11"/>
        <v>86.58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325261</v>
      </c>
      <c r="D7" s="38">
        <v>47</v>
      </c>
      <c r="E7" s="38">
        <v>1</v>
      </c>
      <c r="F7" s="38">
        <v>0</v>
      </c>
      <c r="G7" s="38">
        <v>0</v>
      </c>
      <c r="H7" s="38" t="s">
        <v>96</v>
      </c>
      <c r="I7" s="38" t="s">
        <v>97</v>
      </c>
      <c r="J7" s="38" t="s">
        <v>98</v>
      </c>
      <c r="K7" s="38" t="s">
        <v>99</v>
      </c>
      <c r="L7" s="38" t="s">
        <v>100</v>
      </c>
      <c r="M7" s="38" t="s">
        <v>101</v>
      </c>
      <c r="N7" s="39" t="s">
        <v>102</v>
      </c>
      <c r="O7" s="39" t="s">
        <v>103</v>
      </c>
      <c r="P7" s="39">
        <v>100</v>
      </c>
      <c r="Q7" s="39">
        <v>4454</v>
      </c>
      <c r="R7" s="39">
        <v>2850</v>
      </c>
      <c r="S7" s="39">
        <v>55.96</v>
      </c>
      <c r="T7" s="39">
        <v>50.93</v>
      </c>
      <c r="U7" s="39">
        <v>2799</v>
      </c>
      <c r="V7" s="39">
        <v>4</v>
      </c>
      <c r="W7" s="39">
        <v>699.75</v>
      </c>
      <c r="X7" s="39">
        <v>83.65</v>
      </c>
      <c r="Y7" s="39">
        <v>78.86</v>
      </c>
      <c r="Z7" s="39">
        <v>84.87</v>
      </c>
      <c r="AA7" s="39">
        <v>82.5</v>
      </c>
      <c r="AB7" s="39">
        <v>99.16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942.47</v>
      </c>
      <c r="BF7" s="39">
        <v>867.88</v>
      </c>
      <c r="BG7" s="39">
        <v>876.39</v>
      </c>
      <c r="BH7" s="39">
        <v>910.07</v>
      </c>
      <c r="BI7" s="39">
        <v>925.77</v>
      </c>
      <c r="BJ7" s="39">
        <v>1125.69</v>
      </c>
      <c r="BK7" s="39">
        <v>1134.67</v>
      </c>
      <c r="BL7" s="39">
        <v>1144.79</v>
      </c>
      <c r="BM7" s="39">
        <v>1061.58</v>
      </c>
      <c r="BN7" s="39">
        <v>1007.7</v>
      </c>
      <c r="BO7" s="39">
        <v>1074.1400000000001</v>
      </c>
      <c r="BP7" s="39">
        <v>78.05</v>
      </c>
      <c r="BQ7" s="39">
        <v>67.69</v>
      </c>
      <c r="BR7" s="39">
        <v>75.209999999999994</v>
      </c>
      <c r="BS7" s="39">
        <v>74.739999999999995</v>
      </c>
      <c r="BT7" s="39">
        <v>79.59</v>
      </c>
      <c r="BU7" s="39">
        <v>46.48</v>
      </c>
      <c r="BV7" s="39">
        <v>40.6</v>
      </c>
      <c r="BW7" s="39">
        <v>56.04</v>
      </c>
      <c r="BX7" s="39">
        <v>58.52</v>
      </c>
      <c r="BY7" s="39">
        <v>59.22</v>
      </c>
      <c r="BZ7" s="39">
        <v>54.36</v>
      </c>
      <c r="CA7" s="39">
        <v>310.82</v>
      </c>
      <c r="CB7" s="39">
        <v>355.76</v>
      </c>
      <c r="CC7" s="39">
        <v>321.10000000000002</v>
      </c>
      <c r="CD7" s="39">
        <v>323.77999999999997</v>
      </c>
      <c r="CE7" s="39">
        <v>308.11</v>
      </c>
      <c r="CF7" s="39">
        <v>376.61</v>
      </c>
      <c r="CG7" s="39">
        <v>440.03</v>
      </c>
      <c r="CH7" s="39">
        <v>304.35000000000002</v>
      </c>
      <c r="CI7" s="39">
        <v>296.3</v>
      </c>
      <c r="CJ7" s="39">
        <v>292.89999999999998</v>
      </c>
      <c r="CK7" s="39">
        <v>296.39999999999998</v>
      </c>
      <c r="CL7" s="39">
        <v>42.88</v>
      </c>
      <c r="CM7" s="39">
        <v>42.19</v>
      </c>
      <c r="CN7" s="39">
        <v>41.11</v>
      </c>
      <c r="CO7" s="39">
        <v>43.37</v>
      </c>
      <c r="CP7" s="39">
        <v>40.159999999999997</v>
      </c>
      <c r="CQ7" s="39">
        <v>57.43</v>
      </c>
      <c r="CR7" s="39">
        <v>57.29</v>
      </c>
      <c r="CS7" s="39">
        <v>55.9</v>
      </c>
      <c r="CT7" s="39">
        <v>57.3</v>
      </c>
      <c r="CU7" s="39">
        <v>56.76</v>
      </c>
      <c r="CV7" s="39">
        <v>55.95</v>
      </c>
      <c r="CW7" s="39">
        <v>86</v>
      </c>
      <c r="CX7" s="39">
        <v>89.83</v>
      </c>
      <c r="CY7" s="39">
        <v>88.83</v>
      </c>
      <c r="CZ7" s="39">
        <v>82.54</v>
      </c>
      <c r="DA7" s="39">
        <v>86.58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2020-02-27T07:06:45Z</dcterms:modified>
</cp:coreProperties>
</file>