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5吉賀町\"/>
    </mc:Choice>
  </mc:AlternateContent>
  <workbookProtection workbookAlgorithmName="SHA-512" workbookHashValue="PpGPVErBQtr0pjPkh7wFGea4n3rudHpSwBRSKEmv8Y+nEpv+L+7K0oP3GOLUJUqtMWwnfZzzZVj5ciLGBNm0/w==" workbookSaltValue="r53dRRV5patEEETDKFrFmA==" workbookSpinCount="100000" lockStructure="1"/>
  <bookViews>
    <workbookView xWindow="0" yWindow="0" windowWidth="15360" windowHeight="7635" tabRatio="601"/>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T10" i="4"/>
  <c r="AL10" i="4"/>
  <c r="I10"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<sst xmlns="http://schemas.openxmlformats.org/spreadsheetml/2006/main" count="228" uniqueCount="114">
  <si>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</si>
  <si>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</si>
  <si>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</si>
  <si>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</si>
  <si>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</si>
  <si>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</si>
  <si>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</si>
  <si>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</si>
  <si>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</si>
  <si>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</si>
  <si>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</si>
  <si>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</si>
  <si>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</si>
  <si>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</si>
  <si>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</si>
  <si>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</si>
  <si>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</si>
  <si>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</si>
  <si>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</si>
  <si>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</si>
  <si>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</si>
  <si>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</si>
  <si>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</si>
  <si>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</si>
  <si>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</si>
  <si>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</si>
  <si>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</si>
  <si>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</si>
  <si>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</si>
  <si>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</si>
  <si>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</si>
  <si>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</si>
  <si>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</si>
  <si>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</si>
  <si>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</si>
  <si>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</si>
  <si>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</si>
  <si>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</si>
  <si>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</si>
  <si>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</si>
  <si>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</si>
  <si>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</si>
  <si>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</si>
  <si>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</si>
  <si>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</si>
  <si>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</si>
  <si>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</si>
  <si>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</si>
  <si>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</si>
  <si>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</si>
  <si>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</si>
  <si>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</si>
  <si>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</si>
  <si>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</si>
  <si>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</si>
  <si>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</si>
  <si>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</si>
  <si>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</si>
  <si>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</si>
  <si>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</si>
  <si>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</si>
  <si>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</si>
  <si>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</si>
  <si>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</si>
  <si>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</si>
  <si>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</si>
  <si>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</si>
  <si>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</si>
  <si>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</si>
  <si>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</si>
  <si>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</si>
  <si>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</si>
  <si>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</si>
  <si>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</si>
  <si>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</si>
  <si>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</si>
  <si>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</si>
  <si>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</si>
  <si>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</si>
  <si>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</si>
  <si>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</si>
  <si>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</si>
  <si>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</si>
  <si>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</si>
  <si>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</si>
  <si>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</si>
  <si>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</si>
  <si>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</si>
  <si>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</si>
  <si>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</si>
  <si>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</si>
  <si>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</si>
  <si>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</si>
  <si>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</si>
  <si>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</si>
  <si>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</si>
  <si>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</si>
  <si>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</si>
  <si>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</si>
  <si>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</si>
  <si>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</si>
  <si>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</si>
  <si>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</si>
  <si>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</si>
  <si>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</si>
  <si>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</si>
  <si>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</si>
  <si>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</si>
  <si>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</si>
  <si>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</si>
  <si>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</si>
  <si>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収入は前年度から増加したが、近年の増加分と比べると減少した。また、一般会計繰入金は前年度の額より減少している。消費税還付金の皆減により、総収益では減少が見られる。一方、地方債償還金は増加しており①収益的収支比率は減少。④企業債残高対事業規模比率は年々減少。類似団体に比べると企業債は少ない。
　前年度は修繕工事が少なく、汚水処理費は減少し、料金収入は微増している。そのため⑤経費回収率は増加しているが、類似団体の平均値より下回っており、コスト削減や下水道への加入促進が必要である。
⑥汚水処理原価
　前年度に比べ施設修繕工事が少なく、汚水処理費は減少している。下水道の接続増加により年間有収水量は増加している。汚水処理費の減少と年間有収水量の増加により汚水処理原価は減少している。今後もコスト削減や下水道接続促進を図る。
⑦施設利用率
　下水道への接続件数が増えるため施設利用率は増加している。類似団体の平均値よい高いが、施設の処理能力1,600㎥／日に比べ流入水量は800～900㎥／日ほどであり、接続促進が求められる。
⑧水洗化率
　毎年平均して20件ほどの下水道接続件数があるが、七日市地区などまだ接続率が低いところがある。そのため接続を促進するための情報発信をしていく。</t>
    <rPh sb="1" eb="3">
      <t>リョウキン</t>
    </rPh>
    <rPh sb="3" eb="5">
      <t>シュウニュウ</t>
    </rPh>
    <rPh sb="6" eb="9">
      <t>ゼンネンド</t>
    </rPh>
    <rPh sb="11" eb="13">
      <t>ゾウカ</t>
    </rPh>
    <rPh sb="17" eb="19">
      <t>キンネン</t>
    </rPh>
    <rPh sb="20" eb="22">
      <t>ゾウカ</t>
    </rPh>
    <rPh sb="22" eb="23">
      <t>ブン</t>
    </rPh>
    <rPh sb="24" eb="25">
      <t>クラ</t>
    </rPh>
    <rPh sb="36" eb="38">
      <t>イッパン</t>
    </rPh>
    <rPh sb="38" eb="39">
      <t>カイ</t>
    </rPh>
    <rPh sb="39" eb="40">
      <t>ケイ</t>
    </rPh>
    <rPh sb="40" eb="42">
      <t>クリイレ</t>
    </rPh>
    <rPh sb="42" eb="43">
      <t>キン</t>
    </rPh>
    <rPh sb="44" eb="47">
      <t>ゼンネンド</t>
    </rPh>
    <rPh sb="48" eb="49">
      <t>ガク</t>
    </rPh>
    <rPh sb="51" eb="53">
      <t>ゲンショウ</t>
    </rPh>
    <rPh sb="58" eb="61">
      <t>ショウヒゼイ</t>
    </rPh>
    <rPh sb="61" eb="64">
      <t>カンプキン</t>
    </rPh>
    <rPh sb="65" eb="66">
      <t>ミナ</t>
    </rPh>
    <rPh sb="66" eb="67">
      <t>ゲン</t>
    </rPh>
    <rPh sb="71" eb="74">
      <t>ソウシュウエキ</t>
    </rPh>
    <rPh sb="76" eb="78">
      <t>ゲンショウ</t>
    </rPh>
    <rPh sb="79" eb="80">
      <t>ミ</t>
    </rPh>
    <rPh sb="84" eb="86">
      <t>イッポウ</t>
    </rPh>
    <rPh sb="87" eb="90">
      <t>チホウサイ</t>
    </rPh>
    <rPh sb="90" eb="93">
      <t>ショウカンキン</t>
    </rPh>
    <rPh sb="94" eb="96">
      <t>ゾウカ</t>
    </rPh>
    <rPh sb="101" eb="103">
      <t>シュウエキ</t>
    </rPh>
    <rPh sb="103" eb="104">
      <t>テキ</t>
    </rPh>
    <rPh sb="104" eb="106">
      <t>シュウシ</t>
    </rPh>
    <rPh sb="106" eb="108">
      <t>ヒリツ</t>
    </rPh>
    <rPh sb="109" eb="111">
      <t>ゲンショウ</t>
    </rPh>
    <rPh sb="113" eb="115">
      <t>キギョウ</t>
    </rPh>
    <rPh sb="128" eb="130">
      <t>ゲンショウ</t>
    </rPh>
    <rPh sb="131" eb="133">
      <t>ルイジ</t>
    </rPh>
    <rPh sb="133" eb="135">
      <t>ダンタイ</t>
    </rPh>
    <rPh sb="136" eb="137">
      <t>クラ</t>
    </rPh>
    <rPh sb="140" eb="142">
      <t>キギョウ</t>
    </rPh>
    <rPh sb="144" eb="145">
      <t>スク</t>
    </rPh>
    <rPh sb="150" eb="153">
      <t>ゼンネンド</t>
    </rPh>
    <rPh sb="154" eb="156">
      <t>シュウゼン</t>
    </rPh>
    <rPh sb="156" eb="158">
      <t>コウジ</t>
    </rPh>
    <rPh sb="159" eb="160">
      <t>スク</t>
    </rPh>
    <rPh sb="163" eb="165">
      <t>オスイ</t>
    </rPh>
    <rPh sb="165" eb="167">
      <t>ショリ</t>
    </rPh>
    <rPh sb="167" eb="168">
      <t>ヒ</t>
    </rPh>
    <rPh sb="169" eb="171">
      <t>ゲンショウ</t>
    </rPh>
    <rPh sb="173" eb="175">
      <t>リョウキン</t>
    </rPh>
    <rPh sb="175" eb="177">
      <t>シュウニュウ</t>
    </rPh>
    <rPh sb="178" eb="180">
      <t>ビゾウ</t>
    </rPh>
    <rPh sb="190" eb="192">
      <t>ケイヒ</t>
    </rPh>
    <rPh sb="192" eb="194">
      <t>カイシュウ</t>
    </rPh>
    <rPh sb="194" eb="195">
      <t>リツ</t>
    </rPh>
    <rPh sb="196" eb="198">
      <t>ゾウカ</t>
    </rPh>
    <rPh sb="204" eb="206">
      <t>ルイジ</t>
    </rPh>
    <rPh sb="206" eb="208">
      <t>ダンタイ</t>
    </rPh>
    <rPh sb="209" eb="212">
      <t>ヘイキンチ</t>
    </rPh>
    <rPh sb="214" eb="216">
      <t>シタマワ</t>
    </rPh>
    <rPh sb="224" eb="226">
      <t>サクゲン</t>
    </rPh>
    <rPh sb="227" eb="230">
      <t>ゲスイドウ</t>
    </rPh>
    <rPh sb="232" eb="234">
      <t>カニュウ</t>
    </rPh>
    <rPh sb="234" eb="236">
      <t>ソクシン</t>
    </rPh>
    <rPh sb="237" eb="239">
      <t>ヒツヨウ</t>
    </rPh>
    <rPh sb="245" eb="247">
      <t>オスイ</t>
    </rPh>
    <rPh sb="247" eb="249">
      <t>ショリ</t>
    </rPh>
    <rPh sb="249" eb="251">
      <t>ゲンカ</t>
    </rPh>
    <rPh sb="253" eb="256">
      <t>ゼンネンド</t>
    </rPh>
    <rPh sb="257" eb="258">
      <t>クラ</t>
    </rPh>
    <rPh sb="259" eb="261">
      <t>シセツ</t>
    </rPh>
    <rPh sb="261" eb="263">
      <t>シュウゼン</t>
    </rPh>
    <rPh sb="263" eb="265">
      <t>コウジ</t>
    </rPh>
    <rPh sb="266" eb="267">
      <t>スク</t>
    </rPh>
    <rPh sb="270" eb="272">
      <t>オスイ</t>
    </rPh>
    <rPh sb="272" eb="274">
      <t>ショリ</t>
    </rPh>
    <rPh sb="274" eb="275">
      <t>ヒ</t>
    </rPh>
    <rPh sb="276" eb="278">
      <t>ゲンショウ</t>
    </rPh>
    <rPh sb="283" eb="286">
      <t>ゲスイドウ</t>
    </rPh>
    <rPh sb="287" eb="289">
      <t>セツゾク</t>
    </rPh>
    <rPh sb="289" eb="291">
      <t>ゾウカ</t>
    </rPh>
    <rPh sb="294" eb="296">
      <t>ネンカン</t>
    </rPh>
    <rPh sb="296" eb="297">
      <t>ア</t>
    </rPh>
    <rPh sb="297" eb="298">
      <t>シュウ</t>
    </rPh>
    <rPh sb="298" eb="299">
      <t>スイ</t>
    </rPh>
    <rPh sb="299" eb="300">
      <t>リョウ</t>
    </rPh>
    <rPh sb="301" eb="303">
      <t>ゾウカ</t>
    </rPh>
    <rPh sb="308" eb="310">
      <t>オスイ</t>
    </rPh>
    <rPh sb="310" eb="312">
      <t>ショリ</t>
    </rPh>
    <rPh sb="312" eb="313">
      <t>ヒ</t>
    </rPh>
    <rPh sb="314" eb="316">
      <t>ゲンショウ</t>
    </rPh>
    <rPh sb="317" eb="319">
      <t>ネンカン</t>
    </rPh>
    <rPh sb="319" eb="320">
      <t>ア</t>
    </rPh>
    <rPh sb="320" eb="321">
      <t>シュウ</t>
    </rPh>
    <rPh sb="321" eb="322">
      <t>スイ</t>
    </rPh>
    <rPh sb="322" eb="323">
      <t>リョウ</t>
    </rPh>
    <rPh sb="324" eb="326">
      <t>ゾウカ</t>
    </rPh>
    <rPh sb="329" eb="331">
      <t>オスイ</t>
    </rPh>
    <rPh sb="331" eb="333">
      <t>ショリ</t>
    </rPh>
    <rPh sb="333" eb="335">
      <t>ゲンカ</t>
    </rPh>
    <rPh sb="343" eb="345">
      <t>コンゴ</t>
    </rPh>
    <rPh sb="349" eb="351">
      <t>サクゲン</t>
    </rPh>
    <rPh sb="352" eb="355">
      <t>ゲスイドウ</t>
    </rPh>
    <rPh sb="355" eb="357">
      <t>セツゾク</t>
    </rPh>
    <rPh sb="357" eb="359">
      <t>ソクシン</t>
    </rPh>
    <rPh sb="360" eb="361">
      <t>ハカ</t>
    </rPh>
    <rPh sb="365" eb="367">
      <t>シセツ</t>
    </rPh>
    <rPh sb="367" eb="370">
      <t>リヨウリツ</t>
    </rPh>
    <rPh sb="372" eb="375">
      <t>ゲスイドウ</t>
    </rPh>
    <rPh sb="377" eb="379">
      <t>セツゾク</t>
    </rPh>
    <rPh sb="379" eb="381">
      <t>ケンスウ</t>
    </rPh>
    <rPh sb="382" eb="383">
      <t>フ</t>
    </rPh>
    <rPh sb="387" eb="389">
      <t>シセツ</t>
    </rPh>
    <rPh sb="389" eb="392">
      <t>リヨウリツ</t>
    </rPh>
    <rPh sb="393" eb="395">
      <t>ゾウカ</t>
    </rPh>
    <rPh sb="400" eb="402">
      <t>ルイジ</t>
    </rPh>
    <rPh sb="402" eb="404">
      <t>ダンタイ</t>
    </rPh>
    <rPh sb="405" eb="408">
      <t>ヘイキンチ</t>
    </rPh>
    <rPh sb="410" eb="411">
      <t>タカ</t>
    </rPh>
    <rPh sb="414" eb="416">
      <t>シセツ</t>
    </rPh>
    <rPh sb="417" eb="419">
      <t>ショリ</t>
    </rPh>
    <rPh sb="419" eb="421">
      <t>ノウリョク</t>
    </rPh>
    <rPh sb="428" eb="429">
      <t>ニチ</t>
    </rPh>
    <rPh sb="430" eb="431">
      <t>クラ</t>
    </rPh>
    <rPh sb="432" eb="433">
      <t>リュウ</t>
    </rPh>
    <rPh sb="433" eb="435">
      <t>ニュウスイ</t>
    </rPh>
    <rPh sb="435" eb="436">
      <t>リョウ</t>
    </rPh>
    <rPh sb="446" eb="447">
      <t>ニチ</t>
    </rPh>
    <rPh sb="453" eb="455">
      <t>セツゾク</t>
    </rPh>
    <rPh sb="455" eb="457">
      <t>ソクシン</t>
    </rPh>
    <rPh sb="458" eb="459">
      <t>モト</t>
    </rPh>
    <rPh sb="466" eb="469">
      <t>スイセンカ</t>
    </rPh>
    <rPh sb="469" eb="470">
      <t>リツ</t>
    </rPh>
    <rPh sb="472" eb="474">
      <t>マイトシ</t>
    </rPh>
    <rPh sb="474" eb="476">
      <t>ヘイキン</t>
    </rPh>
    <rPh sb="480" eb="481">
      <t>ケン</t>
    </rPh>
    <rPh sb="484" eb="487">
      <t>ゲスイドウ</t>
    </rPh>
    <rPh sb="487" eb="489">
      <t>セツゾク</t>
    </rPh>
    <rPh sb="489" eb="491">
      <t>ケンスウ</t>
    </rPh>
    <rPh sb="496" eb="498">
      <t>ナノカ</t>
    </rPh>
    <rPh sb="498" eb="499">
      <t>イチ</t>
    </rPh>
    <rPh sb="499" eb="501">
      <t>チク</t>
    </rPh>
    <rPh sb="505" eb="507">
      <t>セツゾク</t>
    </rPh>
    <rPh sb="507" eb="508">
      <t>リツ</t>
    </rPh>
    <rPh sb="509" eb="510">
      <t>ヒク</t>
    </rPh>
    <phoneticPr fontId="4"/>
  </si>
  <si>
    <t>　下水道の供用開始から16年が経過しており、施設内のポンプやエアレーション、しさスクリーン等の施設には所々老朽化が見られる。
　施設改修については、財源確保を目的としてストックマネジメントを策定していく。管渠については供用開始から16年しか経過していないので予定はない。</t>
    <rPh sb="1" eb="4">
      <t>ゲスイドウ</t>
    </rPh>
    <rPh sb="5" eb="7">
      <t>キョウヨウ</t>
    </rPh>
    <rPh sb="7" eb="9">
      <t>カイシ</t>
    </rPh>
    <rPh sb="13" eb="14">
      <t>ネン</t>
    </rPh>
    <rPh sb="15" eb="17">
      <t>ケイカ</t>
    </rPh>
    <rPh sb="22" eb="24">
      <t>シセツ</t>
    </rPh>
    <rPh sb="24" eb="25">
      <t>ナイ</t>
    </rPh>
    <rPh sb="45" eb="46">
      <t>トウ</t>
    </rPh>
    <rPh sb="47" eb="49">
      <t>シセツ</t>
    </rPh>
    <rPh sb="51" eb="53">
      <t>トコロドコロ</t>
    </rPh>
    <rPh sb="53" eb="56">
      <t>ロウキュウカ</t>
    </rPh>
    <rPh sb="57" eb="58">
      <t>ミ</t>
    </rPh>
    <rPh sb="64" eb="66">
      <t>シセツ</t>
    </rPh>
    <rPh sb="66" eb="68">
      <t>カイシュウ</t>
    </rPh>
    <rPh sb="74" eb="76">
      <t>ザイゲン</t>
    </rPh>
    <rPh sb="76" eb="78">
      <t>カクホ</t>
    </rPh>
    <rPh sb="79" eb="81">
      <t>モクテキ</t>
    </rPh>
    <rPh sb="95" eb="97">
      <t>サクテイ</t>
    </rPh>
    <rPh sb="102" eb="103">
      <t>カン</t>
    </rPh>
    <rPh sb="103" eb="104">
      <t>キョ</t>
    </rPh>
    <rPh sb="109" eb="111">
      <t>キョウヨウ</t>
    </rPh>
    <rPh sb="111" eb="113">
      <t>カイシ</t>
    </rPh>
    <rPh sb="117" eb="118">
      <t>ネン</t>
    </rPh>
    <rPh sb="120" eb="122">
      <t>ケイカ</t>
    </rPh>
    <rPh sb="129" eb="131">
      <t>ヨテイ</t>
    </rPh>
    <phoneticPr fontId="4"/>
  </si>
  <si>
    <t xml:space="preserve">　下水道の供用開始から16年が経過したが、施設の処理能力に対して流入水量が少ないため、今後も下水道接続への促進を促すための情報発信をしていく。また、維持管理や修繕ではコスト削減に努める。
</t>
    <rPh sb="1" eb="4">
      <t>ゲスイドウ</t>
    </rPh>
    <rPh sb="5" eb="7">
      <t>キョウヨウ</t>
    </rPh>
    <rPh sb="7" eb="9">
      <t>カイシ</t>
    </rPh>
    <rPh sb="13" eb="14">
      <t>ネン</t>
    </rPh>
    <rPh sb="15" eb="17">
      <t>ケイカ</t>
    </rPh>
    <rPh sb="21" eb="23">
      <t>シセツ</t>
    </rPh>
    <rPh sb="24" eb="26">
      <t>ショリ</t>
    </rPh>
    <rPh sb="26" eb="28">
      <t>ノウリョク</t>
    </rPh>
    <rPh sb="29" eb="30">
      <t>タイ</t>
    </rPh>
    <rPh sb="32" eb="34">
      <t>リュウニュウ</t>
    </rPh>
    <rPh sb="34" eb="35">
      <t>スイ</t>
    </rPh>
    <rPh sb="35" eb="36">
      <t>リョウ</t>
    </rPh>
    <rPh sb="37" eb="38">
      <t>スク</t>
    </rPh>
    <rPh sb="43" eb="45">
      <t>コンゴ</t>
    </rPh>
    <rPh sb="46" eb="49">
      <t>ゲスイドウ</t>
    </rPh>
    <rPh sb="49" eb="51">
      <t>セツゾク</t>
    </rPh>
    <rPh sb="53" eb="55">
      <t>ソクシン</t>
    </rPh>
    <rPh sb="56" eb="57">
      <t>ウナガ</t>
    </rPh>
    <rPh sb="61" eb="63">
      <t>ジョウホウ</t>
    </rPh>
    <rPh sb="63" eb="65">
      <t>ハッシン</t>
    </rPh>
    <rPh sb="74" eb="76">
      <t>イジ</t>
    </rPh>
    <rPh sb="76" eb="78">
      <t>カンリ</t>
    </rPh>
    <rPh sb="79" eb="81">
      <t>シュウゼン</t>
    </rPh>
    <rPh sb="86" eb="88">
      <t>サクゲン</t>
    </rPh>
    <rPh sb="89" eb="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</si>
</sst>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24-4F82-8FB9-EF8C232F3989}"/>
            </c:ext>
          </c:extLst>
        </c:ser>
        <c:dLbls>
          <c:showLegendKey val="0"/>
          <c:showVal val="0"/>
          <c:showCatName val="0"/>
          <c:showSerName val="0"/>
          <c:showPercent val="0"/>
          <c:showBubbleSize val="0"/>
        </c:dLbls>
        <c:gapWidth val="150"/>
        <c:axId val="286526072"/>
        <c:axId val="2851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E924-4F82-8FB9-EF8C232F3989}"/>
            </c:ext>
          </c:extLst>
        </c:ser>
        <c:dLbls>
          <c:showLegendKey val="0"/>
          <c:showVal val="0"/>
          <c:showCatName val="0"/>
          <c:showSerName val="0"/>
          <c:showPercent val="0"/>
          <c:showBubbleSize val="0"/>
        </c:dLbls>
        <c:marker val="1"/>
        <c:smooth val="0"/>
        <c:axId val="286526072"/>
        <c:axId val="285166464"/>
      </c:lineChart>
      <c:dateAx>
        <c:axId val="286526072"/>
        <c:scaling>
          <c:orientation val="minMax"/>
        </c:scaling>
        <c:delete val="1"/>
        <c:axPos val="b"/>
        <c:numFmt formatCode="ge" sourceLinked="1"/>
        <c:majorTickMark val="none"/>
        <c:minorTickMark val="none"/>
        <c:tickLblPos val="none"/>
        <c:crossAx val="285166464"/>
        <c:crosses val="autoZero"/>
        <c:auto val="1"/>
        <c:lblOffset val="100"/>
        <c:baseTimeUnit val="years"/>
      </c:dateAx>
      <c:valAx>
        <c:axId val="285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2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43.5</c:v>
                </c:pt>
                <c:pt idx="1">
                  <c:v>47.5</c:v>
                </c:pt>
                <c:pt idx="2">
                  <c:v>50</c:v>
                </c:pt>
                <c:pt idx="3">
                  <c:v>49.44</c:v>
                </c:pt>
                <c:pt idx="4">
                  <c:v>50.38</c:v>
                </c:pt>
              </c:numCache>
            </c:numRef>
          </c:val>
          <c:extLst>
            <c:ext xmlns:c16="http://schemas.microsoft.com/office/drawing/2014/chart" uri="{C3380CC4-5D6E-409C-BE32-E72D297353CC}">
              <c16:uniqueId val="{00000000-A312-4B69-A3C1-66D5B52F820C}"/>
            </c:ext>
          </c:extLst>
        </c:ser>
        <c:dLbls>
          <c:showLegendKey val="0"/>
          <c:showVal val="0"/>
          <c:showCatName val="0"/>
          <c:showSerName val="0"/>
          <c:showPercent val="0"/>
          <c:showBubbleSize val="0"/>
        </c:dLbls>
        <c:gapWidth val="150"/>
        <c:axId val="370471920"/>
        <c:axId val="37047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A312-4B69-A3C1-66D5B52F820C}"/>
            </c:ext>
          </c:extLst>
        </c:ser>
        <c:dLbls>
          <c:showLegendKey val="0"/>
          <c:showVal val="0"/>
          <c:showCatName val="0"/>
          <c:showSerName val="0"/>
          <c:showPercent val="0"/>
          <c:showBubbleSize val="0"/>
        </c:dLbls>
        <c:marker val="1"/>
        <c:smooth val="0"/>
        <c:axId val="370471920"/>
        <c:axId val="370472312"/>
      </c:lineChart>
      <c:dateAx>
        <c:axId val="370471920"/>
        <c:scaling>
          <c:orientation val="minMax"/>
        </c:scaling>
        <c:delete val="1"/>
        <c:axPos val="b"/>
        <c:numFmt formatCode="ge" sourceLinked="1"/>
        <c:majorTickMark val="none"/>
        <c:minorTickMark val="none"/>
        <c:tickLblPos val="none"/>
        <c:crossAx val="370472312"/>
        <c:crosses val="autoZero"/>
        <c:auto val="1"/>
        <c:lblOffset val="100"/>
        <c:baseTimeUnit val="years"/>
      </c:dateAx>
      <c:valAx>
        <c:axId val="37047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7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73.94</c:v>
                </c:pt>
                <c:pt idx="1">
                  <c:v>63.8</c:v>
                </c:pt>
                <c:pt idx="2">
                  <c:v>65.349999999999994</c:v>
                </c:pt>
                <c:pt idx="3">
                  <c:v>69.849999999999994</c:v>
                </c:pt>
                <c:pt idx="4">
                  <c:v>71.260000000000005</c:v>
                </c:pt>
              </c:numCache>
            </c:numRef>
          </c:val>
          <c:extLst>
            <c:ext xmlns:c16="http://schemas.microsoft.com/office/drawing/2014/chart" uri="{C3380CC4-5D6E-409C-BE32-E72D297353CC}">
              <c16:uniqueId val="{00000000-966D-4D62-904F-032326F2ED0E}"/>
            </c:ext>
          </c:extLst>
        </c:ser>
        <c:dLbls>
          <c:showLegendKey val="0"/>
          <c:showVal val="0"/>
          <c:showCatName val="0"/>
          <c:showSerName val="0"/>
          <c:showPercent val="0"/>
          <c:showBubbleSize val="0"/>
        </c:dLbls>
        <c:gapWidth val="150"/>
        <c:axId val="370473488"/>
        <c:axId val="37050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966D-4D62-904F-032326F2ED0E}"/>
            </c:ext>
          </c:extLst>
        </c:ser>
        <c:dLbls>
          <c:showLegendKey val="0"/>
          <c:showVal val="0"/>
          <c:showCatName val="0"/>
          <c:showSerName val="0"/>
          <c:showPercent val="0"/>
          <c:showBubbleSize val="0"/>
        </c:dLbls>
        <c:marker val="1"/>
        <c:smooth val="0"/>
        <c:axId val="370473488"/>
        <c:axId val="370506824"/>
      </c:lineChart>
      <c:dateAx>
        <c:axId val="370473488"/>
        <c:scaling>
          <c:orientation val="minMax"/>
        </c:scaling>
        <c:delete val="1"/>
        <c:axPos val="b"/>
        <c:numFmt formatCode="ge" sourceLinked="1"/>
        <c:majorTickMark val="none"/>
        <c:minorTickMark val="none"/>
        <c:tickLblPos val="none"/>
        <c:crossAx val="370506824"/>
        <c:crosses val="autoZero"/>
        <c:auto val="1"/>
        <c:lblOffset val="100"/>
        <c:baseTimeUnit val="years"/>
      </c:dateAx>
      <c:valAx>
        <c:axId val="3705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59.84</c:v>
                </c:pt>
                <c:pt idx="1">
                  <c:v>60.86</c:v>
                </c:pt>
                <c:pt idx="2">
                  <c:v>81.400000000000006</c:v>
                </c:pt>
                <c:pt idx="3">
                  <c:v>85.51</c:v>
                </c:pt>
                <c:pt idx="4">
                  <c:v>78.61</c:v>
                </c:pt>
              </c:numCache>
            </c:numRef>
          </c:val>
          <c:extLst>
            <c:ext xmlns:c16="http://schemas.microsoft.com/office/drawing/2014/chart" uri="{C3380CC4-5D6E-409C-BE32-E72D297353CC}">
              <c16:uniqueId val="{00000000-7BE9-40BC-8FE0-D1AFE5926BD5}"/>
            </c:ext>
          </c:extLst>
        </c:ser>
        <c:dLbls>
          <c:showLegendKey val="0"/>
          <c:showVal val="0"/>
          <c:showCatName val="0"/>
          <c:showSerName val="0"/>
          <c:showPercent val="0"/>
          <c:showBubbleSize val="0"/>
        </c:dLbls>
        <c:gapWidth val="150"/>
        <c:axId val="285167640"/>
        <c:axId val="2851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E9-40BC-8FE0-D1AFE5926BD5}"/>
            </c:ext>
          </c:extLst>
        </c:ser>
        <c:dLbls>
          <c:showLegendKey val="0"/>
          <c:showVal val="0"/>
          <c:showCatName val="0"/>
          <c:showSerName val="0"/>
          <c:showPercent val="0"/>
          <c:showBubbleSize val="0"/>
        </c:dLbls>
        <c:marker val="1"/>
        <c:smooth val="0"/>
        <c:axId val="285167640"/>
        <c:axId val="285168032"/>
      </c:lineChart>
      <c:dateAx>
        <c:axId val="285167640"/>
        <c:scaling>
          <c:orientation val="minMax"/>
        </c:scaling>
        <c:delete val="1"/>
        <c:axPos val="b"/>
        <c:numFmt formatCode="ge" sourceLinked="1"/>
        <c:majorTickMark val="none"/>
        <c:minorTickMark val="none"/>
        <c:tickLblPos val="none"/>
        <c:crossAx val="285168032"/>
        <c:crosses val="autoZero"/>
        <c:auto val="1"/>
        <c:lblOffset val="100"/>
        <c:baseTimeUnit val="years"/>
      </c:dateAx>
      <c:valAx>
        <c:axId val="2851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6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6C-4891-A726-F79724107F38}"/>
            </c:ext>
          </c:extLst>
        </c:ser>
        <c:dLbls>
          <c:showLegendKey val="0"/>
          <c:showVal val="0"/>
          <c:showCatName val="0"/>
          <c:showSerName val="0"/>
          <c:showPercent val="0"/>
          <c:showBubbleSize val="0"/>
        </c:dLbls>
        <c:gapWidth val="150"/>
        <c:axId val="285169208"/>
        <c:axId val="2851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6C-4891-A726-F79724107F38}"/>
            </c:ext>
          </c:extLst>
        </c:ser>
        <c:dLbls>
          <c:showLegendKey val="0"/>
          <c:showVal val="0"/>
          <c:showCatName val="0"/>
          <c:showSerName val="0"/>
          <c:showPercent val="0"/>
          <c:showBubbleSize val="0"/>
        </c:dLbls>
        <c:marker val="1"/>
        <c:smooth val="0"/>
        <c:axId val="285169208"/>
        <c:axId val="285169600"/>
      </c:lineChart>
      <c:dateAx>
        <c:axId val="285169208"/>
        <c:scaling>
          <c:orientation val="minMax"/>
        </c:scaling>
        <c:delete val="1"/>
        <c:axPos val="b"/>
        <c:numFmt formatCode="ge" sourceLinked="1"/>
        <c:majorTickMark val="none"/>
        <c:minorTickMark val="none"/>
        <c:tickLblPos val="none"/>
        <c:crossAx val="285169600"/>
        <c:crosses val="autoZero"/>
        <c:auto val="1"/>
        <c:lblOffset val="100"/>
        <c:baseTimeUnit val="years"/>
      </c:dateAx>
      <c:valAx>
        <c:axId val="2851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53-4AAF-850A-59F3945FD66C}"/>
            </c:ext>
          </c:extLst>
        </c:ser>
        <c:dLbls>
          <c:showLegendKey val="0"/>
          <c:showVal val="0"/>
          <c:showCatName val="0"/>
          <c:showSerName val="0"/>
          <c:showPercent val="0"/>
          <c:showBubbleSize val="0"/>
        </c:dLbls>
        <c:gapWidth val="150"/>
        <c:axId val="291094320"/>
        <c:axId val="29109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53-4AAF-850A-59F3945FD66C}"/>
            </c:ext>
          </c:extLst>
        </c:ser>
        <c:dLbls>
          <c:showLegendKey val="0"/>
          <c:showVal val="0"/>
          <c:showCatName val="0"/>
          <c:showSerName val="0"/>
          <c:showPercent val="0"/>
          <c:showBubbleSize val="0"/>
        </c:dLbls>
        <c:marker val="1"/>
        <c:smooth val="0"/>
        <c:axId val="291094320"/>
        <c:axId val="291094712"/>
      </c:lineChart>
      <c:dateAx>
        <c:axId val="291094320"/>
        <c:scaling>
          <c:orientation val="minMax"/>
        </c:scaling>
        <c:delete val="1"/>
        <c:axPos val="b"/>
        <c:numFmt formatCode="ge" sourceLinked="1"/>
        <c:majorTickMark val="none"/>
        <c:minorTickMark val="none"/>
        <c:tickLblPos val="none"/>
        <c:crossAx val="291094712"/>
        <c:crosses val="autoZero"/>
        <c:auto val="1"/>
        <c:lblOffset val="100"/>
        <c:baseTimeUnit val="years"/>
      </c:dateAx>
      <c:valAx>
        <c:axId val="29109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9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B-4DB7-9F67-39562D9A68B0}"/>
            </c:ext>
          </c:extLst>
        </c:ser>
        <c:dLbls>
          <c:showLegendKey val="0"/>
          <c:showVal val="0"/>
          <c:showCatName val="0"/>
          <c:showSerName val="0"/>
          <c:showPercent val="0"/>
          <c:showBubbleSize val="0"/>
        </c:dLbls>
        <c:gapWidth val="150"/>
        <c:axId val="291095888"/>
        <c:axId val="29109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B-4DB7-9F67-39562D9A68B0}"/>
            </c:ext>
          </c:extLst>
        </c:ser>
        <c:dLbls>
          <c:showLegendKey val="0"/>
          <c:showVal val="0"/>
          <c:showCatName val="0"/>
          <c:showSerName val="0"/>
          <c:showPercent val="0"/>
          <c:showBubbleSize val="0"/>
        </c:dLbls>
        <c:marker val="1"/>
        <c:smooth val="0"/>
        <c:axId val="291095888"/>
        <c:axId val="291096280"/>
      </c:lineChart>
      <c:dateAx>
        <c:axId val="291095888"/>
        <c:scaling>
          <c:orientation val="minMax"/>
        </c:scaling>
        <c:delete val="1"/>
        <c:axPos val="b"/>
        <c:numFmt formatCode="ge" sourceLinked="1"/>
        <c:majorTickMark val="none"/>
        <c:minorTickMark val="none"/>
        <c:tickLblPos val="none"/>
        <c:crossAx val="291096280"/>
        <c:crosses val="autoZero"/>
        <c:auto val="1"/>
        <c:lblOffset val="100"/>
        <c:baseTimeUnit val="years"/>
      </c:dateAx>
      <c:valAx>
        <c:axId val="29109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F-4581-A059-39B5EB36DC41}"/>
            </c:ext>
          </c:extLst>
        </c:ser>
        <c:dLbls>
          <c:showLegendKey val="0"/>
          <c:showVal val="0"/>
          <c:showCatName val="0"/>
          <c:showSerName val="0"/>
          <c:showPercent val="0"/>
          <c:showBubbleSize val="0"/>
        </c:dLbls>
        <c:gapWidth val="150"/>
        <c:axId val="291097456"/>
        <c:axId val="37033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F-4581-A059-39B5EB36DC41}"/>
            </c:ext>
          </c:extLst>
        </c:ser>
        <c:dLbls>
          <c:showLegendKey val="0"/>
          <c:showVal val="0"/>
          <c:showCatName val="0"/>
          <c:showSerName val="0"/>
          <c:showPercent val="0"/>
          <c:showBubbleSize val="0"/>
        </c:dLbls>
        <c:marker val="1"/>
        <c:smooth val="0"/>
        <c:axId val="291097456"/>
        <c:axId val="370335848"/>
      </c:lineChart>
      <c:dateAx>
        <c:axId val="291097456"/>
        <c:scaling>
          <c:orientation val="minMax"/>
        </c:scaling>
        <c:delete val="1"/>
        <c:axPos val="b"/>
        <c:numFmt formatCode="ge" sourceLinked="1"/>
        <c:majorTickMark val="none"/>
        <c:minorTickMark val="none"/>
        <c:tickLblPos val="none"/>
        <c:crossAx val="370335848"/>
        <c:crosses val="autoZero"/>
        <c:auto val="1"/>
        <c:lblOffset val="100"/>
        <c:baseTimeUnit val="years"/>
      </c:dateAx>
      <c:valAx>
        <c:axId val="37033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905.28</c:v>
                </c:pt>
                <c:pt idx="1">
                  <c:v>904.21</c:v>
                </c:pt>
                <c:pt idx="2">
                  <c:v>608.54999999999995</c:v>
                </c:pt>
                <c:pt idx="3">
                  <c:v>590.13</c:v>
                </c:pt>
                <c:pt idx="4">
                  <c:v>435.07</c:v>
                </c:pt>
              </c:numCache>
            </c:numRef>
          </c:val>
          <c:extLst>
            <c:ext xmlns:c16="http://schemas.microsoft.com/office/drawing/2014/chart" uri="{C3380CC4-5D6E-409C-BE32-E72D297353CC}">
              <c16:uniqueId val="{00000000-3A82-4B2F-9E38-85A63BB86E29}"/>
            </c:ext>
          </c:extLst>
        </c:ser>
        <c:dLbls>
          <c:showLegendKey val="0"/>
          <c:showVal val="0"/>
          <c:showCatName val="0"/>
          <c:showSerName val="0"/>
          <c:showPercent val="0"/>
          <c:showBubbleSize val="0"/>
        </c:dLbls>
        <c:gapWidth val="150"/>
        <c:axId val="370337024"/>
        <c:axId val="37033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3A82-4B2F-9E38-85A63BB86E29}"/>
            </c:ext>
          </c:extLst>
        </c:ser>
        <c:dLbls>
          <c:showLegendKey val="0"/>
          <c:showVal val="0"/>
          <c:showCatName val="0"/>
          <c:showSerName val="0"/>
          <c:showPercent val="0"/>
          <c:showBubbleSize val="0"/>
        </c:dLbls>
        <c:marker val="1"/>
        <c:smooth val="0"/>
        <c:axId val="370337024"/>
        <c:axId val="370337416"/>
      </c:lineChart>
      <c:dateAx>
        <c:axId val="370337024"/>
        <c:scaling>
          <c:orientation val="minMax"/>
        </c:scaling>
        <c:delete val="1"/>
        <c:axPos val="b"/>
        <c:numFmt formatCode="ge" sourceLinked="1"/>
        <c:majorTickMark val="none"/>
        <c:minorTickMark val="none"/>
        <c:tickLblPos val="none"/>
        <c:crossAx val="370337416"/>
        <c:crosses val="autoZero"/>
        <c:auto val="1"/>
        <c:lblOffset val="100"/>
        <c:baseTimeUnit val="years"/>
      </c:dateAx>
      <c:valAx>
        <c:axId val="37033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62.11</c:v>
                </c:pt>
                <c:pt idx="1">
                  <c:v>51.67</c:v>
                </c:pt>
                <c:pt idx="2">
                  <c:v>57</c:v>
                </c:pt>
                <c:pt idx="3">
                  <c:v>54.38</c:v>
                </c:pt>
                <c:pt idx="4">
                  <c:v>70.67</c:v>
                </c:pt>
              </c:numCache>
            </c:numRef>
          </c:val>
          <c:extLst>
            <c:ext xmlns:c16="http://schemas.microsoft.com/office/drawing/2014/chart" uri="{C3380CC4-5D6E-409C-BE32-E72D297353CC}">
              <c16:uniqueId val="{00000000-2333-4DA1-977A-A8C966B472A4}"/>
            </c:ext>
          </c:extLst>
        </c:ser>
        <c:dLbls>
          <c:showLegendKey val="0"/>
          <c:showVal val="0"/>
          <c:showCatName val="0"/>
          <c:showSerName val="0"/>
          <c:showPercent val="0"/>
          <c:showBubbleSize val="0"/>
        </c:dLbls>
        <c:gapWidth val="150"/>
        <c:axId val="370338592"/>
        <c:axId val="37033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2333-4DA1-977A-A8C966B472A4}"/>
            </c:ext>
          </c:extLst>
        </c:ser>
        <c:dLbls>
          <c:showLegendKey val="0"/>
          <c:showVal val="0"/>
          <c:showCatName val="0"/>
          <c:showSerName val="0"/>
          <c:showPercent val="0"/>
          <c:showBubbleSize val="0"/>
        </c:dLbls>
        <c:marker val="1"/>
        <c:smooth val="0"/>
        <c:axId val="370338592"/>
        <c:axId val="370338984"/>
      </c:lineChart>
      <c:dateAx>
        <c:axId val="370338592"/>
        <c:scaling>
          <c:orientation val="minMax"/>
        </c:scaling>
        <c:delete val="1"/>
        <c:axPos val="b"/>
        <c:numFmt formatCode="ge" sourceLinked="1"/>
        <c:majorTickMark val="none"/>
        <c:minorTickMark val="none"/>
        <c:tickLblPos val="none"/>
        <c:crossAx val="370338984"/>
        <c:crosses val="autoZero"/>
        <c:auto val="1"/>
        <c:lblOffset val="100"/>
        <c:baseTimeUnit val="years"/>
      </c:dateAx>
      <c:valAx>
        <c:axId val="3703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211.5</c:v>
                </c:pt>
                <c:pt idx="1">
                  <c:v>237.56</c:v>
                </c:pt>
                <c:pt idx="2">
                  <c:v>210.5</c:v>
                </c:pt>
                <c:pt idx="3">
                  <c:v>238.41</c:v>
                </c:pt>
                <c:pt idx="4">
                  <c:v>183.31</c:v>
                </c:pt>
              </c:numCache>
            </c:numRef>
          </c:val>
          <c:extLst>
            <c:ext xmlns:c16="http://schemas.microsoft.com/office/drawing/2014/chart" uri="{C3380CC4-5D6E-409C-BE32-E72D297353CC}">
              <c16:uniqueId val="{00000000-8A1F-4E51-B74B-C348EF883AE1}"/>
            </c:ext>
          </c:extLst>
        </c:ser>
        <c:dLbls>
          <c:showLegendKey val="0"/>
          <c:showVal val="0"/>
          <c:showCatName val="0"/>
          <c:showSerName val="0"/>
          <c:showPercent val="0"/>
          <c:showBubbleSize val="0"/>
        </c:dLbls>
        <c:gapWidth val="150"/>
        <c:axId val="370470352"/>
        <c:axId val="37047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8A1F-4E51-B74B-C348EF883AE1}"/>
            </c:ext>
          </c:extLst>
        </c:ser>
        <c:dLbls>
          <c:showLegendKey val="0"/>
          <c:showVal val="0"/>
          <c:showCatName val="0"/>
          <c:showSerName val="0"/>
          <c:showPercent val="0"/>
          <c:showBubbleSize val="0"/>
        </c:dLbls>
        <c:marker val="1"/>
        <c:smooth val="0"/>
        <c:axId val="370470352"/>
        <c:axId val="370470744"/>
      </c:lineChart>
      <c:dateAx>
        <c:axId val="370470352"/>
        <c:scaling>
          <c:orientation val="minMax"/>
        </c:scaling>
        <c:delete val="1"/>
        <c:axPos val="b"/>
        <c:numFmt formatCode="ge" sourceLinked="1"/>
        <c:majorTickMark val="none"/>
        <c:minorTickMark val="none"/>
        <c:tickLblPos val="none"/>
        <c:crossAx val="370470744"/>
        <c:crosses val="autoZero"/>
        <c:auto val="1"/>
        <c:lblOffset val="100"/>
        <c:baseTimeUnit val="years"/>
      </c:dateAx>
      <c:valAx>
        <c:axId val="37047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7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吉賀町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6288</v>
      </c>
      <c r="AM8" s="50"/>
      <c r="AN8" s="50"/>
      <c r="AO8" s="50"/>
      <c r="AP8" s="50"/>
      <c r="AQ8" s="50"/>
      <c r="AR8" s="50"/>
      <c r="AS8" s="50"/>
      <c r="AT8" s="45">
        <f>データ!T6</f>
        <v>336.5</v>
      </c>
      <c r="AU8" s="45"/>
      <c r="AV8" s="45"/>
      <c r="AW8" s="45"/>
      <c r="AX8" s="45"/>
      <c r="AY8" s="45"/>
      <c r="AZ8" s="45"/>
      <c r="BA8" s="45"/>
      <c r="BB8" s="45">
        <f>データ!U6</f>
        <v>18.690000000000001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41.97</v>
      </c>
      <c r="Q10" s="45"/>
      <c r="R10" s="45"/>
      <c r="S10" s="45"/>
      <c r="T10" s="45"/>
      <c r="U10" s="45"/>
      <c r="V10" s="45"/>
      <c r="W10" s="45">
        <f>データ!Q6</f>
        <v>100</v>
      </c>
      <c r="X10" s="45"/>
      <c r="Y10" s="45"/>
      <c r="Z10" s="45"/>
      <c r="AA10" s="45"/>
      <c r="AB10" s="45"/>
      <c r="AC10" s="45"/>
      <c r="AD10" s="50">
        <f>データ!R6</f>
        <v>3150</v>
      </c>
      <c r="AE10" s="50"/>
      <c r="AF10" s="50"/>
      <c r="AG10" s="50"/>
      <c r="AH10" s="50"/>
      <c r="AI10" s="50"/>
      <c r="AJ10" s="50"/>
      <c r="AK10" s="2"/>
      <c r="AL10" s="50">
        <f>データ!V6</f>
        <v>2610</v>
      </c>
      <c r="AM10" s="50"/>
      <c r="AN10" s="50"/>
      <c r="AO10" s="50"/>
      <c r="AP10" s="50"/>
      <c r="AQ10" s="50"/>
      <c r="AR10" s="50"/>
      <c r="AS10" s="50"/>
      <c r="AT10" s="45">
        <f>データ!W6</f>
        <v>1.59</v>
      </c>
      <c r="AU10" s="45"/>
      <c r="AV10" s="45"/>
      <c r="AW10" s="45"/>
      <c r="AX10" s="45"/>
      <c r="AY10" s="45"/>
      <c r="AZ10" s="45"/>
      <c r="BA10" s="45"/>
      <c r="BB10" s="45">
        <f>データ!X6</f>
        <v>1641.51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5JPtyyF0L/POTS4v7eIBE3p0yK2NiRmmzYV5OoMuXVG/8iq67QZreO9mtWUj/XylPnEJyurm9przjDMMicS0wg==" saltValue="7MwGUaRgd02atDtuWIyg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325058</v>
      </c>
      <c r="D6" s="33">
        <f t="shared" si="3"/>
        <v>47</v>
      </c>
      <c r="E6" s="33">
        <f t="shared" si="3"/>
        <v>17</v>
      </c>
      <c r="F6" s="33">
        <f t="shared" si="3"/>
        <v>4</v>
      </c>
      <c r="G6" s="33">
        <f t="shared" si="3"/>
        <v>0</v>
      </c>
      <c r="H6" s="33" t="str">
        <f t="shared" si="3"/>
        <v>島根県　吉賀町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41.97</v>
      </c>
      <c r="Q6" s="34">
        <f t="shared" si="3"/>
        <v>100</v>
      </c>
      <c r="R6" s="34">
        <f t="shared" si="3"/>
        <v>3150</v>
      </c>
      <c r="S6" s="34">
        <f t="shared" si="3"/>
        <v>6288</v>
      </c>
      <c r="T6" s="34">
        <f t="shared" si="3"/>
        <v>336.5</v>
      </c>
      <c r="U6" s="34">
        <f t="shared" si="3"/>
        <v>18.690000000000001</v>
      </c>
      <c r="V6" s="34">
        <f t="shared" si="3"/>
        <v>2610</v>
      </c>
      <c r="W6" s="34">
        <f t="shared" si="3"/>
        <v>1.59</v>
      </c>
      <c r="X6" s="34">
        <f t="shared" si="3"/>
        <v>1641.51</v>
      </c>
      <c r="Y6" s="35">
        <f>IF(Y7="",NA(),Y7)</f>
        <v>59.84</v>
      </c>
      <c r="Z6" s="35">
        <f t="shared" ref="Z6:AH6" si="4">IF(Z7="",NA(),Z7)</f>
        <v>60.86</v>
      </c>
      <c r="AA6" s="35">
        <f t="shared" si="4"/>
        <v>81.400000000000006</v>
      </c>
      <c r="AB6" s="35">
        <f t="shared" si="4"/>
        <v>85.51</v>
      </c>
      <c r="AC6" s="35">
        <f t="shared" si="4"/>
        <v>78.61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905.28</v>
      </c>
      <c r="BG6" s="35">
        <f t="shared" ref="BG6:BO6" si="7">IF(BG7="",NA(),BG7)</f>
        <v>904.21</v>
      </c>
      <c r="BH6" s="35">
        <f t="shared" si="7"/>
        <v>608.54999999999995</v>
      </c>
      <c r="BI6" s="35">
        <f t="shared" si="7"/>
        <v>590.13</v>
      </c>
      <c r="BJ6" s="35">
        <f t="shared" si="7"/>
        <v>435.07</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62.11</v>
      </c>
      <c r="BR6" s="35">
        <f t="shared" ref="BR6:BZ6" si="8">IF(BR7="",NA(),BR7)</f>
        <v>51.67</v>
      </c>
      <c r="BS6" s="35">
        <f t="shared" si="8"/>
        <v>57</v>
      </c>
      <c r="BT6" s="35">
        <f t="shared" si="8"/>
        <v>54.38</v>
      </c>
      <c r="BU6" s="35">
        <f t="shared" si="8"/>
        <v>70.67</v>
      </c>
      <c r="BV6" s="35">
        <f t="shared" si="8"/>
        <v>50.54</v>
      </c>
      <c r="BW6" s="35">
        <f t="shared" si="8"/>
        <v>49.22</v>
      </c>
      <c r="BX6" s="35">
        <f t="shared" si="8"/>
        <v>53.7</v>
      </c>
      <c r="BY6" s="35">
        <f t="shared" si="8"/>
        <v>61.54</v>
      </c>
      <c r="BZ6" s="35">
        <f t="shared" si="8"/>
        <v>72.260000000000005</v>
      </c>
      <c r="CA6" s="34" t="str">
        <f>IF(CA7="","",IF(CA7="-","【-】","【"&amp;SUBSTITUTE(TEXT(CA7,"#,##0.00"),"-","△")&amp;"】"))</f>
        <v>【74.48】</v>
      </c>
      <c r="CB6" s="35">
        <f>IF(CB7="",NA(),CB7)</f>
        <v>211.5</v>
      </c>
      <c r="CC6" s="35">
        <f t="shared" ref="CC6:CK6" si="9">IF(CC7="",NA(),CC7)</f>
        <v>237.56</v>
      </c>
      <c r="CD6" s="35">
        <f t="shared" si="9"/>
        <v>210.5</v>
      </c>
      <c r="CE6" s="35">
        <f t="shared" si="9"/>
        <v>238.41</v>
      </c>
      <c r="CF6" s="35">
        <f t="shared" si="9"/>
        <v>183.31</v>
      </c>
      <c r="CG6" s="35">
        <f t="shared" si="9"/>
        <v>320.36</v>
      </c>
      <c r="CH6" s="35">
        <f t="shared" si="9"/>
        <v>332.02</v>
      </c>
      <c r="CI6" s="35">
        <f t="shared" si="9"/>
        <v>300.35000000000002</v>
      </c>
      <c r="CJ6" s="35">
        <f t="shared" si="9"/>
        <v>267.86</v>
      </c>
      <c r="CK6" s="35">
        <f t="shared" si="9"/>
        <v>230.02</v>
      </c>
      <c r="CL6" s="34" t="str">
        <f>IF(CL7="","",IF(CL7="-","【-】","【"&amp;SUBSTITUTE(TEXT(CL7,"#,##0.00"),"-","△")&amp;"】"))</f>
        <v>【219.46】</v>
      </c>
      <c r="CM6" s="35">
        <f>IF(CM7="",NA(),CM7)</f>
        <v>43.5</v>
      </c>
      <c r="CN6" s="35">
        <f t="shared" ref="CN6:CV6" si="10">IF(CN7="",NA(),CN7)</f>
        <v>47.5</v>
      </c>
      <c r="CO6" s="35">
        <f t="shared" si="10"/>
        <v>50</v>
      </c>
      <c r="CP6" s="35">
        <f t="shared" si="10"/>
        <v>49.44</v>
      </c>
      <c r="CQ6" s="35">
        <f t="shared" si="10"/>
        <v>50.38</v>
      </c>
      <c r="CR6" s="35">
        <f t="shared" si="10"/>
        <v>34.74</v>
      </c>
      <c r="CS6" s="35">
        <f t="shared" si="10"/>
        <v>36.65</v>
      </c>
      <c r="CT6" s="35">
        <f t="shared" si="10"/>
        <v>37.72</v>
      </c>
      <c r="CU6" s="35">
        <f t="shared" si="10"/>
        <v>37.08</v>
      </c>
      <c r="CV6" s="35">
        <f t="shared" si="10"/>
        <v>42.56</v>
      </c>
      <c r="CW6" s="34" t="str">
        <f>IF(CW7="","",IF(CW7="-","【-】","【"&amp;SUBSTITUTE(TEXT(CW7,"#,##0.00"),"-","△")&amp;"】"))</f>
        <v>【42.82】</v>
      </c>
      <c r="CX6" s="35">
        <f>IF(CX7="",NA(),CX7)</f>
        <v>73.94</v>
      </c>
      <c r="CY6" s="35">
        <f t="shared" ref="CY6:DG6" si="11">IF(CY7="",NA(),CY7)</f>
        <v>63.8</v>
      </c>
      <c r="CZ6" s="35">
        <f t="shared" si="11"/>
        <v>65.349999999999994</v>
      </c>
      <c r="DA6" s="35">
        <f t="shared" si="11"/>
        <v>69.849999999999994</v>
      </c>
      <c r="DB6" s="35">
        <f t="shared" si="11"/>
        <v>71.260000000000005</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325058</v>
      </c>
      <c r="D7" s="37">
        <v>47</v>
      </c>
      <c r="E7" s="37">
        <v>17</v>
      </c>
      <c r="F7" s="37">
        <v>4</v>
      </c>
      <c r="G7" s="37">
        <v>0</v>
      </c>
      <c r="H7" s="37" t="s">
        <v>98</v>
      </c>
      <c r="I7" s="37" t="s">
        <v>99</v>
      </c>
      <c r="J7" s="37" t="s">
        <v>100</v>
      </c>
      <c r="K7" s="37" t="s">
        <v>101</v>
      </c>
      <c r="L7" s="37" t="s">
        <v>102</v>
      </c>
      <c r="M7" s="37" t="s">
        <v>103</v>
      </c>
      <c r="N7" s="38" t="s">
        <v>104</v>
      </c>
      <c r="O7" s="38" t="s">
        <v>105</v>
      </c>
      <c r="P7" s="38">
        <v>41.97</v>
      </c>
      <c r="Q7" s="38">
        <v>100</v>
      </c>
      <c r="R7" s="38">
        <v>3150</v>
      </c>
      <c r="S7" s="38">
        <v>6288</v>
      </c>
      <c r="T7" s="38">
        <v>336.5</v>
      </c>
      <c r="U7" s="38">
        <v>18.690000000000001</v>
      </c>
      <c r="V7" s="38">
        <v>2610</v>
      </c>
      <c r="W7" s="38">
        <v>1.59</v>
      </c>
      <c r="X7" s="38">
        <v>1641.51</v>
      </c>
      <c r="Y7" s="38">
        <v>59.84</v>
      </c>
      <c r="Z7" s="38">
        <v>60.86</v>
      </c>
      <c r="AA7" s="38">
        <v>81.400000000000006</v>
      </c>
      <c r="AB7" s="38">
        <v>85.51</v>
      </c>
      <c r="AC7" s="38">
        <v>78.61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905.28</v>
      </c>
      <c r="BG7" s="38">
        <v>904.21</v>
      </c>
      <c r="BH7" s="38">
        <v>608.54999999999995</v>
      </c>
      <c r="BI7" s="38">
        <v>590.13</v>
      </c>
      <c r="BJ7" s="38">
        <v>435.07</v>
      </c>
      <c r="BK7" s="38">
        <v>1671.86</v>
      </c>
      <c r="BL7" s="38">
        <v>1673.47</v>
      </c>
      <c r="BM7" s="38">
        <v>1592.72</v>
      </c>
      <c r="BN7" s="38">
        <v>1223.96</v>
      </c>
      <c r="BO7" s="38">
        <v>1194.1500000000001</v>
      </c>
      <c r="BP7" s="38">
        <v>1209.4000000000001</v>
      </c>
      <c r="BQ7" s="38">
        <v>62.11</v>
      </c>
      <c r="BR7" s="38">
        <v>51.67</v>
      </c>
      <c r="BS7" s="38">
        <v>57</v>
      </c>
      <c r="BT7" s="38">
        <v>54.38</v>
      </c>
      <c r="BU7" s="38">
        <v>70.67</v>
      </c>
      <c r="BV7" s="38">
        <v>50.54</v>
      </c>
      <c r="BW7" s="38">
        <v>49.22</v>
      </c>
      <c r="BX7" s="38">
        <v>53.7</v>
      </c>
      <c r="BY7" s="38">
        <v>61.54</v>
      </c>
      <c r="BZ7" s="38">
        <v>72.260000000000005</v>
      </c>
      <c r="CA7" s="38">
        <v>74.48</v>
      </c>
      <c r="CB7" s="38">
        <v>211.5</v>
      </c>
      <c r="CC7" s="38">
        <v>237.56</v>
      </c>
      <c r="CD7" s="38">
        <v>210.5</v>
      </c>
      <c r="CE7" s="38">
        <v>238.41</v>
      </c>
      <c r="CF7" s="38">
        <v>183.31</v>
      </c>
      <c r="CG7" s="38">
        <v>320.36</v>
      </c>
      <c r="CH7" s="38">
        <v>332.02</v>
      </c>
      <c r="CI7" s="38">
        <v>300.35000000000002</v>
      </c>
      <c r="CJ7" s="38">
        <v>267.86</v>
      </c>
      <c r="CK7" s="38">
        <v>230.02</v>
      </c>
      <c r="CL7" s="38">
        <v>219.46</v>
      </c>
      <c r="CM7" s="38">
        <v>43.5</v>
      </c>
      <c r="CN7" s="38">
        <v>47.5</v>
      </c>
      <c r="CO7" s="38">
        <v>50</v>
      </c>
      <c r="CP7" s="38">
        <v>49.44</v>
      </c>
      <c r="CQ7" s="38">
        <v>50.38</v>
      </c>
      <c r="CR7" s="38">
        <v>34.74</v>
      </c>
      <c r="CS7" s="38">
        <v>36.65</v>
      </c>
      <c r="CT7" s="38">
        <v>37.72</v>
      </c>
      <c r="CU7" s="38">
        <v>37.08</v>
      </c>
      <c r="CV7" s="38">
        <v>42.56</v>
      </c>
      <c r="CW7" s="38">
        <v>42.82</v>
      </c>
      <c r="CX7" s="38">
        <v>73.94</v>
      </c>
      <c r="CY7" s="38">
        <v>63.8</v>
      </c>
      <c r="CZ7" s="38">
        <v>65.349999999999994</v>
      </c>
      <c r="DA7" s="38">
        <v>69.849999999999994</v>
      </c>
      <c r="DB7" s="38">
        <v>71.260000000000005</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2019-12-05T05:13:53Z</dcterms:created>
  <dcterms:modified xsi:type="dcterms:W3CDTF">2020-02-27T05:53:29Z</dcterms:modified>
  <cp:category/>
</cp:coreProperties>
</file>