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Bas104\データ等保存先\220総務課\14 財政\12 公営事業_※年度別フォルダ管理\31\04 経営分析\02 電気\【依頼：１月３０日（木）〆】公営企業に係る「経営比較分析表」の分析等について\"/>
    </mc:Choice>
  </mc:AlternateContent>
  <workbookProtection workbookAlgorithmName="SHA-512" workbookHashValue="YxkbtPlHW7d7TUoLOpenGnHvdDmMrA2WOcwTKQlZI9SMapWrVTfU1etcSA/Oh6h+aeuyi/zx3Sp817cjfAhLkA==" workbookSaltValue="ByFi7EAjEoZg40t6Yyx4Nw==" workbookSpinCount="100000" lockStructure="1"/>
  <bookViews>
    <workbookView xWindow="0" yWindow="0" windowWidth="19200" windowHeight="1107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AV6" i="5"/>
  <c r="F19" i="4" s="1"/>
  <c r="AU6" i="5"/>
  <c r="N16" i="4" s="1"/>
  <c r="AT6" i="5"/>
  <c r="L16" i="4" s="1"/>
  <c r="AS6" i="5"/>
  <c r="AR6" i="5"/>
  <c r="AQ6" i="5"/>
  <c r="AP6" i="5"/>
  <c r="N15" i="4" s="1"/>
  <c r="AO6" i="5"/>
  <c r="L15" i="4" s="1"/>
  <c r="AN6" i="5"/>
  <c r="J15" i="4" s="1"/>
  <c r="AM6" i="5"/>
  <c r="AL6" i="5"/>
  <c r="AK6" i="5"/>
  <c r="AJ6" i="5"/>
  <c r="L14" i="4" s="1"/>
  <c r="AI6" i="5"/>
  <c r="J14" i="4" s="1"/>
  <c r="AH6" i="5"/>
  <c r="H14" i="4" s="1"/>
  <c r="AG6" i="5"/>
  <c r="AF6" i="5"/>
  <c r="AE6" i="5"/>
  <c r="AD6" i="5"/>
  <c r="J13" i="4" s="1"/>
  <c r="AC6" i="5"/>
  <c r="H13" i="4" s="1"/>
  <c r="AB6" i="5"/>
  <c r="F13" i="4" s="1"/>
  <c r="AA6" i="5"/>
  <c r="Z6" i="5"/>
  <c r="Y6" i="5"/>
  <c r="X6" i="5"/>
  <c r="H12" i="4" s="1"/>
  <c r="W6" i="5"/>
  <c r="F12" i="4" s="1"/>
  <c r="V6" i="5"/>
  <c r="F9" i="4" s="1"/>
  <c r="U6" i="5"/>
  <c r="T6" i="5"/>
  <c r="S6" i="5"/>
  <c r="R6" i="5"/>
  <c r="Q6" i="5"/>
  <c r="B7" i="4" s="1"/>
  <c r="P6" i="5"/>
  <c r="N5" i="4" s="1"/>
  <c r="O6" i="5"/>
  <c r="N6" i="5"/>
  <c r="M6" i="5"/>
  <c r="GN8" i="5" s="1"/>
  <c r="L6" i="5"/>
  <c r="K6" i="5"/>
  <c r="J3" i="4" s="1"/>
  <c r="J6" i="5"/>
  <c r="F3" i="4" s="1"/>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J16" i="4"/>
  <c r="H16" i="4"/>
  <c r="F16" i="4"/>
  <c r="H15" i="4"/>
  <c r="F15" i="4"/>
  <c r="N14" i="4"/>
  <c r="F14" i="4"/>
  <c r="N13" i="4"/>
  <c r="L13" i="4"/>
  <c r="N12" i="4"/>
  <c r="L12" i="4"/>
  <c r="J12" i="4"/>
  <c r="N7" i="4"/>
  <c r="J5" i="4"/>
  <c r="F5" i="4"/>
  <c r="B5" i="4"/>
  <c r="N3" i="4"/>
  <c r="B3" i="4"/>
  <c r="B1" i="4"/>
  <c r="LU16" i="5" l="1"/>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U10" i="5"/>
  <c r="KF10" i="5"/>
  <c r="IQ10" i="5"/>
  <c r="HC10" i="5"/>
  <c r="FN10" i="5"/>
  <c r="DY10" i="5"/>
  <c r="CJ10" i="5"/>
  <c r="LK10" i="5"/>
  <c r="JV10" i="5"/>
  <c r="IG10" i="5"/>
  <c r="GR10" i="5"/>
  <c r="FD10" i="5"/>
  <c r="DO10" i="5"/>
  <c r="BY10" i="5"/>
  <c r="LA10" i="5"/>
  <c r="JL10" i="5"/>
  <c r="HW10" i="5"/>
  <c r="GH10" i="5"/>
  <c r="ES10" i="5"/>
  <c r="DE10" i="5"/>
  <c r="BN10" i="5"/>
  <c r="N11" i="4"/>
  <c r="KP10" i="5"/>
  <c r="JB10" i="5"/>
  <c r="HM10" i="5"/>
  <c r="FX10" i="5"/>
  <c r="EI10" i="5"/>
  <c r="CT10" i="5"/>
  <c r="BC10" i="5"/>
  <c r="GP18" i="5"/>
  <c r="GR12" i="5"/>
  <c r="GN12" i="5"/>
  <c r="GO18" i="5"/>
  <c r="GQ12" i="5"/>
  <c r="GR18" i="5"/>
  <c r="GN18" i="5"/>
  <c r="GP12" i="5"/>
  <c r="GQ18" i="5"/>
  <c r="GO12"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LS10" i="5"/>
  <c r="KD10" i="5"/>
  <c r="IO10" i="5"/>
  <c r="HA10" i="5"/>
  <c r="FL10" i="5"/>
  <c r="DW10" i="5"/>
  <c r="CH10" i="5"/>
  <c r="J11" i="4"/>
  <c r="LI10" i="5"/>
  <c r="JT10" i="5"/>
  <c r="IE10" i="5"/>
  <c r="GP10" i="5"/>
  <c r="FB10" i="5"/>
  <c r="DM10" i="5"/>
  <c r="BW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F11" i="4"/>
  <c r="MK10" i="5"/>
  <c r="MA10" i="5"/>
  <c r="KL10" i="5"/>
  <c r="IX10" i="5"/>
  <c r="HI10" i="5"/>
  <c r="FT10" i="5"/>
  <c r="EE10" i="5"/>
  <c r="CP10" i="5"/>
  <c r="AY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H11" i="4"/>
  <c r="LR10" i="5"/>
  <c r="KC10" i="5"/>
  <c r="IN10" i="5"/>
  <c r="GZ10" i="5"/>
  <c r="FK10" i="5"/>
  <c r="DV10" i="5"/>
  <c r="CG10" i="5"/>
  <c r="FX18" i="5"/>
  <c r="FT18" i="5"/>
  <c r="FV12" i="5"/>
  <c r="FW18" i="5"/>
  <c r="FU12" i="5"/>
  <c r="FV18" i="5"/>
  <c r="FX12" i="5"/>
  <c r="FT12" i="5"/>
  <c r="FU18" i="5"/>
  <c r="FW12" i="5"/>
</calcChain>
</file>

<file path=xl/sharedStrings.xml><?xml version="1.0" encoding="utf-8"?>
<sst xmlns="http://schemas.openxmlformats.org/spreadsheetml/2006/main" count="1029" uniqueCount="272">
  <si>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</si>
  <si>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</si>
  <si>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</si>
  <si>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</si>
  <si>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</si>
  <si>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</si>
  <si>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</si>
  <si>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</si>
  <si>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</si>
  <si>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</si>
  <si>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</si>
  <si>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</si>
  <si>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</si>
  <si>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</si>
  <si>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</si>
  <si>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</si>
  <si>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</si>
  <si>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</si>
  <si>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</si>
  <si>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</si>
  <si>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</si>
  <si>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</si>
  <si>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</si>
  <si>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</si>
  <si>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</si>
  <si>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</si>
  <si>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</si>
  <si>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</si>
  <si>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</si>
  <si>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</si>
  <si>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</si>
  <si>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</si>
  <si>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</si>
  <si>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</si>
  <si>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</si>
  <si>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</si>
  <si>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</si>
  <si>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</si>
  <si>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</si>
  <si>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</si>
  <si>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</si>
  <si>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</si>
  <si>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</si>
  <si>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</si>
  <si>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</si>
  <si>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</si>
  <si>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</si>
  <si>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</si>
  <si>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</si>
  <si>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</si>
  <si>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</si>
  <si>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</si>
  <si>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</si>
  <si>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</si>
  <si>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</si>
  <si>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</si>
  <si>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</si>
  <si>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</si>
  <si>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</si>
  <si>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</si>
  <si>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</si>
  <si>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</si>
  <si>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</si>
  <si>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</si>
  <si>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</si>
  <si>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</si>
  <si>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</si>
  <si>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</si>
  <si>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</si>
  <si>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</si>
  <si>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</si>
  <si>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</si>
  <si>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</si>
  <si>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</si>
  <si>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</si>
  <si>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</si>
  <si>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</si>
  <si>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</si>
  <si>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</si>
  <si>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</si>
  <si>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</si>
  <si>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</si>
  <si>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</si>
  <si>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</si>
  <si>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</si>
  <si>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</si>
  <si>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</si>
  <si>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</si>
  <si>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</si>
  <si>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</si>
  <si>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</si>
  <si>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</si>
  <si>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</si>
  <si>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</si>
  <si>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</si>
  <si>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</si>
  <si>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</si>
  <si>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</si>
  <si>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</si>
  <si>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</si>
  <si>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</si>
  <si>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</si>
  <si>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</si>
  <si>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</si>
  <si>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</si>
  <si>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</si>
  <si>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</si>
  <si>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</si>
  <si>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</si>
  <si>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</si>
  <si>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</si>
  <si>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</si>
  <si>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</si>
  <si>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</si>
  <si>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</si>
  <si>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</si>
  <si>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325058</t>
  </si>
  <si>
    <t>47</t>
  </si>
  <si>
    <t>04</t>
  </si>
  <si>
    <t>0</t>
  </si>
  <si>
    <t>000</t>
  </si>
  <si>
    <t>島根県　吉賀町</t>
  </si>
  <si>
    <t>法非適用</t>
  </si>
  <si>
    <t>電気事業</t>
  </si>
  <si>
    <t>非設置</t>
  </si>
  <si>
    <t>該当数値なし</t>
  </si>
  <si>
    <t>-</t>
  </si>
  <si>
    <t>令和１７年５月３１日　吉賀町小水力発電所</t>
  </si>
  <si>
    <t>有</t>
  </si>
  <si>
    <t>中国電力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</si>
  <si>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</si>
  <si>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</si>
  <si>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</si>
  <si>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</si>
  <si>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</si>
  <si>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</si>
  <si>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</si>
  <si>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</si>
  <si>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</si>
  <si>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</si>
  <si>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</si>
  <si>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</si>
  <si>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</si>
  <si>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</si>
  <si>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</si>
  <si>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</si>
  <si>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</si>
  <si>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</si>
  <si>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</si>
  <si>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</si>
  <si>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</si>
  <si>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</si>
  <si>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</si>
  <si>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</si>
  <si>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</si>
  <si>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</si>
  <si>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</si>
  <si>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</si>
  <si>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</si>
  <si>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</si>
  <si>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</si>
  <si>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</si>
  <si>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</si>
  <si>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</si>
  <si>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</si>
  <si>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</si>
  <si>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</si>
  <si>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</si>
  <si>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</si>
  <si>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</si>
  <si>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</si>
  <si>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</si>
  <si>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</si>
  <si>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</si>
  <si>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</si>
  <si>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</si>
  <si>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</si>
  <si>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</si>
  <si>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</si>
  <si>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</si>
  <si>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</si>
  <si>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</si>
  <si>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</si>
  <si>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</si>
  <si>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</si>
  <si>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</si>
  <si>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</si>
  <si>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</si>
  <si>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</si>
  <si>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</si>
  <si>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</si>
  <si>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</si>
  <si>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</si>
  <si>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</si>
  <si>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</si>
  <si>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</si>
  <si>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</si>
  <si>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</si>
  <si>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</si>
  <si>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</si>
  <si>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</si>
  <si>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</si>
  <si>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</si>
  <si>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</si>
  <si>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</si>
  <si>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</si>
  <si>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</si>
  <si>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</si>
  <si>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</si>
  <si>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</si>
  <si>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</si>
  <si>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</si>
  <si>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</si>
  <si>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</si>
  <si>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</si>
  <si>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</si>
  <si>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</si>
  <si>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</si>
  <si>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</si>
  <si>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</si>
  <si>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</si>
  <si>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</si>
  <si>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</si>
  <si>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</si>
  <si>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</si>
  <si>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</si>
  <si>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</si>
  <si>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</si>
  <si>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</si>
  <si>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</si>
  <si>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</si>
  <si>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</si>
  <si>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</si>
  <si>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</si>
  <si>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</si>
  <si>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</si>
  <si>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</si>
  <si>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</si>
  <si>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</si>
  <si>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</si>
  <si>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</si>
  <si>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</si>
  <si>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</si>
  <si>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</si>
  <si>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</si>
  <si>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</si>
  <si>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</si>
  <si>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</si>
  <si>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</si>
  <si>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</si>
  <si>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</si>
  <si>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</si>
  <si>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</si>
  <si>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</si>
  <si>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</si>
  <si>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</si>
  <si>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</si>
  <si>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</si>
  <si>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</si>
  <si>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</si>
  <si>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</si>
  <si>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</si>
  <si>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</si>
  <si>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</si>
  <si>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</si>
  <si>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</si>
  <si>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令和１７年５月３１日　吉賀町小水力発電所</t>
    <phoneticPr fontId="5"/>
  </si>
  <si>
    <t>令和１７年５月３１日　吉賀町小水力発電所</t>
    <phoneticPr fontId="5"/>
  </si>
  <si>
    <t xml:space="preserve">　電気事業により生じた利益は、将来の発電所の更新のための小水力発電事業積立基金への積立と、将来的な子育て支援事業へ活用するために一般会計への繰出しを基本としている。
基金への積立
　名称・・・小水力発電事業積立基金　　11千円
　目的・・・将来の発電所の更新のため
一般会計への繰出し
　目的：子育て支援事業　　14,000千円
</t>
    <phoneticPr fontId="5"/>
  </si>
  <si>
    <t xml:space="preserve">　経常収支比率について、30年度の値は331.4％であり、前年度より低いものの100％以上で、尚且つ平均値以上である。また、一般会計への繰出金14,000千円を総収益に加えて経常収支比率の値を算出しても、100％以上の値となっている。
　収益の内訳は、収益のほぼ100％が売電による料金収入であり、繰入金等の料金収入以外の収入への依存はみられない。
　営業収支比率について、30年度の値は359.5％であり、前年度より低いものの１00％以上で、尚且つ平均値以上である。
　積立金については、30年度は発電所の放水路の補修工事を実施したため、11千円の積立にとどまった。
　供給原価は、30年度の値は約12千円であり、前年度より原価が上昇したものの平均値より低い値である。
　EBITDA（減価償却前営業利益）は、38,502千円であり、前年度より低いものの平均値以上であり、類似団体より収益性が高い。また、一般会計への繰出金14,000千円を総費用に加えてEBITDAの値を算出しても正の値である。
　いずれの指標も前年と比較して成果を落としているが、平均値以上の値であり、良好な運用ができている。
　前年と比較して成果を落としたのは、補修工事で発電所を一時期稼働停止させたため売電料が減少し収益が減少したこと、前年に発生しなかった消費税及び流水占用料の支払いが発生したため費用が増加したことが要因である。
</t>
    <rPh sb="1" eb="3">
      <t>ケイジョウ</t>
    </rPh>
    <rPh sb="3" eb="5">
      <t>シュウシ</t>
    </rPh>
    <rPh sb="5" eb="7">
      <t>ヒリツ</t>
    </rPh>
    <rPh sb="14" eb="16">
      <t>ネンド</t>
    </rPh>
    <rPh sb="17" eb="18">
      <t>アタイ</t>
    </rPh>
    <rPh sb="29" eb="32">
      <t>ゼンネンド</t>
    </rPh>
    <rPh sb="34" eb="35">
      <t>ヒク</t>
    </rPh>
    <rPh sb="43" eb="45">
      <t>イジョウ</t>
    </rPh>
    <rPh sb="47" eb="49">
      <t>ナオカ</t>
    </rPh>
    <rPh sb="50" eb="52">
      <t>ヘイキン</t>
    </rPh>
    <rPh sb="52" eb="53">
      <t>チ</t>
    </rPh>
    <rPh sb="53" eb="55">
      <t>イジョウ</t>
    </rPh>
    <rPh sb="62" eb="64">
      <t>イッパン</t>
    </rPh>
    <rPh sb="64" eb="66">
      <t>カイケイ</t>
    </rPh>
    <rPh sb="70" eb="71">
      <t>キン</t>
    </rPh>
    <rPh sb="77" eb="78">
      <t>セン</t>
    </rPh>
    <rPh sb="78" eb="79">
      <t>エン</t>
    </rPh>
    <rPh sb="80" eb="83">
      <t>ソウシュウエキ</t>
    </rPh>
    <rPh sb="84" eb="85">
      <t>クワ</t>
    </rPh>
    <rPh sb="87" eb="89">
      <t>ケイジョウ</t>
    </rPh>
    <rPh sb="89" eb="91">
      <t>シュウシ</t>
    </rPh>
    <rPh sb="91" eb="93">
      <t>ヒリツ</t>
    </rPh>
    <rPh sb="94" eb="95">
      <t>アタイ</t>
    </rPh>
    <rPh sb="96" eb="98">
      <t>サンシュツ</t>
    </rPh>
    <rPh sb="106" eb="108">
      <t>イジョウ</t>
    </rPh>
    <rPh sb="109" eb="110">
      <t>アタイ</t>
    </rPh>
    <rPh sb="122" eb="124">
      <t>ウチワケ</t>
    </rPh>
    <rPh sb="126" eb="128">
      <t>シュウエキ</t>
    </rPh>
    <rPh sb="136" eb="138">
      <t>バイデン</t>
    </rPh>
    <rPh sb="141" eb="143">
      <t>リョウキン</t>
    </rPh>
    <rPh sb="143" eb="145">
      <t>シュウニュウ</t>
    </rPh>
    <rPh sb="149" eb="151">
      <t>クリイレ</t>
    </rPh>
    <rPh sb="151" eb="152">
      <t>キン</t>
    </rPh>
    <rPh sb="152" eb="153">
      <t>トウ</t>
    </rPh>
    <rPh sb="154" eb="156">
      <t>リョウキン</t>
    </rPh>
    <rPh sb="156" eb="158">
      <t>シュウニュウ</t>
    </rPh>
    <rPh sb="158" eb="160">
      <t>イガイ</t>
    </rPh>
    <rPh sb="161" eb="163">
      <t>シュウニュウ</t>
    </rPh>
    <rPh sb="165" eb="167">
      <t>イゾン</t>
    </rPh>
    <rPh sb="176" eb="178">
      <t>エイギョウ</t>
    </rPh>
    <rPh sb="178" eb="180">
      <t>シュウシ</t>
    </rPh>
    <rPh sb="180" eb="182">
      <t>ヒリツ</t>
    </rPh>
    <rPh sb="189" eb="191">
      <t>ネンド</t>
    </rPh>
    <rPh sb="192" eb="193">
      <t>アタイ</t>
    </rPh>
    <rPh sb="204" eb="207">
      <t>ゼンネンド</t>
    </rPh>
    <rPh sb="209" eb="210">
      <t>ヒク</t>
    </rPh>
    <rPh sb="218" eb="220">
      <t>イジョウ</t>
    </rPh>
    <rPh sb="222" eb="224">
      <t>ナオカ</t>
    </rPh>
    <rPh sb="225" eb="227">
      <t>ヘイキン</t>
    </rPh>
    <rPh sb="227" eb="228">
      <t>チ</t>
    </rPh>
    <rPh sb="228" eb="230">
      <t>イジョウ</t>
    </rPh>
    <rPh sb="236" eb="238">
      <t>ツミタテ</t>
    </rPh>
    <rPh sb="238" eb="239">
      <t>キン</t>
    </rPh>
    <rPh sb="247" eb="249">
      <t>ネンド</t>
    </rPh>
    <rPh sb="250" eb="252">
      <t>ハツデン</t>
    </rPh>
    <rPh sb="252" eb="253">
      <t>ショ</t>
    </rPh>
    <rPh sb="294" eb="296">
      <t>ネンド</t>
    </rPh>
    <rPh sb="297" eb="298">
      <t>アタイ</t>
    </rPh>
    <rPh sb="303" eb="304">
      <t>エン</t>
    </rPh>
    <rPh sb="308" eb="311">
      <t>ゼンネンド</t>
    </rPh>
    <rPh sb="313" eb="315">
      <t>ゲンカ</t>
    </rPh>
    <rPh sb="316" eb="318">
      <t>ジョウショウ</t>
    </rPh>
    <rPh sb="323" eb="325">
      <t>ヘイキン</t>
    </rPh>
    <rPh sb="325" eb="326">
      <t>チ</t>
    </rPh>
    <rPh sb="328" eb="329">
      <t>ヒク</t>
    </rPh>
    <rPh sb="330" eb="331">
      <t>アタイ</t>
    </rPh>
    <rPh sb="344" eb="346">
      <t>ゲンカ</t>
    </rPh>
    <rPh sb="346" eb="348">
      <t>ショウキャク</t>
    </rPh>
    <rPh sb="348" eb="349">
      <t>マエ</t>
    </rPh>
    <rPh sb="349" eb="351">
      <t>エイギョウ</t>
    </rPh>
    <rPh sb="351" eb="353">
      <t>リエキ</t>
    </rPh>
    <rPh sb="362" eb="363">
      <t>セン</t>
    </rPh>
    <rPh sb="363" eb="364">
      <t>エン</t>
    </rPh>
    <rPh sb="368" eb="371">
      <t>ゼンネンド</t>
    </rPh>
    <rPh sb="373" eb="374">
      <t>ヒク</t>
    </rPh>
    <rPh sb="378" eb="380">
      <t>ヘイキン</t>
    </rPh>
    <rPh sb="380" eb="381">
      <t>チ</t>
    </rPh>
    <rPh sb="381" eb="383">
      <t>イジョウ</t>
    </rPh>
    <rPh sb="387" eb="389">
      <t>ルイジ</t>
    </rPh>
    <rPh sb="389" eb="391">
      <t>ダンタイ</t>
    </rPh>
    <rPh sb="393" eb="395">
      <t>シュウエキ</t>
    </rPh>
    <rPh sb="395" eb="396">
      <t>セイ</t>
    </rPh>
    <rPh sb="397" eb="398">
      <t>タカ</t>
    </rPh>
    <rPh sb="403" eb="405">
      <t>イッパン</t>
    </rPh>
    <rPh sb="405" eb="407">
      <t>カイケイ</t>
    </rPh>
    <rPh sb="411" eb="412">
      <t>キン</t>
    </rPh>
    <rPh sb="418" eb="419">
      <t>セン</t>
    </rPh>
    <rPh sb="419" eb="420">
      <t>エン</t>
    </rPh>
    <rPh sb="421" eb="422">
      <t>ソウ</t>
    </rPh>
    <rPh sb="422" eb="424">
      <t>ヒヨウ</t>
    </rPh>
    <rPh sb="425" eb="426">
      <t>クワ</t>
    </rPh>
    <rPh sb="435" eb="436">
      <t>アタイ</t>
    </rPh>
    <rPh sb="437" eb="439">
      <t>サンシュツ</t>
    </rPh>
    <rPh sb="442" eb="443">
      <t>セイ</t>
    </rPh>
    <rPh sb="444" eb="445">
      <t>アタイ</t>
    </rPh>
    <rPh sb="455" eb="457">
      <t>シヒョウ</t>
    </rPh>
    <rPh sb="458" eb="460">
      <t>ゼンネン</t>
    </rPh>
    <rPh sb="461" eb="463">
      <t>ヒカク</t>
    </rPh>
    <rPh sb="465" eb="467">
      <t>セイカ</t>
    </rPh>
    <rPh sb="468" eb="469">
      <t>オ</t>
    </rPh>
    <rPh sb="476" eb="478">
      <t>ヘイキン</t>
    </rPh>
    <rPh sb="478" eb="479">
      <t>チ</t>
    </rPh>
    <rPh sb="479" eb="481">
      <t>イジョウ</t>
    </rPh>
    <rPh sb="482" eb="483">
      <t>アタイ</t>
    </rPh>
    <rPh sb="487" eb="489">
      <t>リョウコウ</t>
    </rPh>
    <rPh sb="490" eb="492">
      <t>ウンヨウ</t>
    </rPh>
    <rPh sb="501" eb="503">
      <t>ゼンネン</t>
    </rPh>
    <rPh sb="504" eb="506">
      <t>ヒカク</t>
    </rPh>
    <rPh sb="508" eb="510">
      <t>セイカ</t>
    </rPh>
    <rPh sb="511" eb="512">
      <t>オ</t>
    </rPh>
    <rPh sb="518" eb="520">
      <t>ホシュウ</t>
    </rPh>
    <rPh sb="520" eb="522">
      <t>コウジ</t>
    </rPh>
    <rPh sb="523" eb="525">
      <t>ハツデン</t>
    </rPh>
    <rPh sb="525" eb="526">
      <t>ショ</t>
    </rPh>
    <rPh sb="527" eb="530">
      <t>イチジキ</t>
    </rPh>
    <rPh sb="530" eb="532">
      <t>カドウ</t>
    </rPh>
    <rPh sb="532" eb="534">
      <t>テイシ</t>
    </rPh>
    <rPh sb="539" eb="541">
      <t>バイデン</t>
    </rPh>
    <rPh sb="541" eb="542">
      <t>リョウ</t>
    </rPh>
    <rPh sb="543" eb="545">
      <t>ゲンショウ</t>
    </rPh>
    <rPh sb="546" eb="548">
      <t>シュウエキ</t>
    </rPh>
    <rPh sb="549" eb="551">
      <t>ゲンショウ</t>
    </rPh>
    <rPh sb="556" eb="558">
      <t>ゼンネン</t>
    </rPh>
    <rPh sb="559" eb="561">
      <t>ハッセイ</t>
    </rPh>
    <rPh sb="566" eb="569">
      <t>ショウヒゼイ</t>
    </rPh>
    <rPh sb="569" eb="570">
      <t>オヨ</t>
    </rPh>
    <rPh sb="571" eb="573">
      <t>リュウスイ</t>
    </rPh>
    <rPh sb="573" eb="575">
      <t>センヨウ</t>
    </rPh>
    <rPh sb="575" eb="576">
      <t>リョウ</t>
    </rPh>
    <rPh sb="577" eb="579">
      <t>シハラ</t>
    </rPh>
    <rPh sb="581" eb="583">
      <t>ハッセイ</t>
    </rPh>
    <rPh sb="587" eb="589">
      <t>ヒヨウ</t>
    </rPh>
    <rPh sb="590" eb="592">
      <t>ゾウカ</t>
    </rPh>
    <rPh sb="597" eb="599">
      <t>ヨウイン</t>
    </rPh>
    <phoneticPr fontId="5"/>
  </si>
  <si>
    <t xml:space="preserve">　設備利用率は86.5％であり、昨年度より低いものの、発電型式の設備利用率を大きく上回っている。
　発電所補修工事の実施に伴い、一時期稼働停止させたことが要因である。
　修繕比率に関わる施設の軽微な修繕については、発電所を更新して年数が浅いため30年度は発生していない。
　企業債残高対料金収入費率は、企業債を発行していないため0％である。
　FIT収入割合は100％である。
　設備利用率は良好で、修繕も発生していないため、現時点ではリスクは低いと考えられるが、設備の老朽化に伴い、設備利用率の低下や修繕の発生の増加といったリスクが想定される。
</t>
    <rPh sb="1" eb="3">
      <t>セツビ</t>
    </rPh>
    <rPh sb="3" eb="6">
      <t>リヨウリツ</t>
    </rPh>
    <rPh sb="16" eb="19">
      <t>サクネンド</t>
    </rPh>
    <rPh sb="21" eb="22">
      <t>ヒク</t>
    </rPh>
    <rPh sb="27" eb="29">
      <t>ハツデン</t>
    </rPh>
    <rPh sb="29" eb="31">
      <t>カタシキ</t>
    </rPh>
    <rPh sb="32" eb="34">
      <t>セツビ</t>
    </rPh>
    <rPh sb="34" eb="37">
      <t>リヨウリツ</t>
    </rPh>
    <rPh sb="38" eb="39">
      <t>オオ</t>
    </rPh>
    <rPh sb="41" eb="43">
      <t>ウワマワ</t>
    </rPh>
    <rPh sb="50" eb="52">
      <t>ハツデン</t>
    </rPh>
    <rPh sb="52" eb="53">
      <t>ショ</t>
    </rPh>
    <rPh sb="53" eb="55">
      <t>ホシュウ</t>
    </rPh>
    <rPh sb="55" eb="57">
      <t>コウジ</t>
    </rPh>
    <rPh sb="58" eb="60">
      <t>ジッシ</t>
    </rPh>
    <rPh sb="61" eb="62">
      <t>トモナ</t>
    </rPh>
    <rPh sb="64" eb="67">
      <t>イチジキ</t>
    </rPh>
    <rPh sb="67" eb="69">
      <t>カドウ</t>
    </rPh>
    <rPh sb="69" eb="71">
      <t>テイシ</t>
    </rPh>
    <rPh sb="77" eb="79">
      <t>ヨウイン</t>
    </rPh>
    <rPh sb="85" eb="87">
      <t>シュウゼン</t>
    </rPh>
    <rPh sb="87" eb="89">
      <t>ヒリツ</t>
    </rPh>
    <rPh sb="90" eb="91">
      <t>カカ</t>
    </rPh>
    <rPh sb="93" eb="95">
      <t>シセツ</t>
    </rPh>
    <rPh sb="96" eb="98">
      <t>ケイビ</t>
    </rPh>
    <rPh sb="99" eb="101">
      <t>シュウゼン</t>
    </rPh>
    <rPh sb="107" eb="109">
      <t>ハツデン</t>
    </rPh>
    <rPh sb="109" eb="110">
      <t>ショ</t>
    </rPh>
    <rPh sb="111" eb="113">
      <t>コウシン</t>
    </rPh>
    <rPh sb="115" eb="117">
      <t>ネンスウ</t>
    </rPh>
    <rPh sb="118" eb="119">
      <t>アサ</t>
    </rPh>
    <rPh sb="124" eb="126">
      <t>ネンド</t>
    </rPh>
    <rPh sb="127" eb="129">
      <t>ハッセイ</t>
    </rPh>
    <rPh sb="137" eb="139">
      <t>キギョウ</t>
    </rPh>
    <rPh sb="139" eb="140">
      <t>サイ</t>
    </rPh>
    <rPh sb="140" eb="142">
      <t>ザンダカ</t>
    </rPh>
    <rPh sb="142" eb="143">
      <t>タイ</t>
    </rPh>
    <rPh sb="143" eb="145">
      <t>リョウキン</t>
    </rPh>
    <rPh sb="145" eb="147">
      <t>シュウニュウ</t>
    </rPh>
    <rPh sb="147" eb="148">
      <t>ヒ</t>
    </rPh>
    <rPh sb="148" eb="149">
      <t>リツ</t>
    </rPh>
    <rPh sb="151" eb="153">
      <t>キギョウ</t>
    </rPh>
    <rPh sb="153" eb="154">
      <t>サイ</t>
    </rPh>
    <rPh sb="155" eb="157">
      <t>ハッコウ</t>
    </rPh>
    <rPh sb="175" eb="177">
      <t>シュウニュウ</t>
    </rPh>
    <rPh sb="177" eb="179">
      <t>ワリアイ</t>
    </rPh>
    <rPh sb="190" eb="192">
      <t>セツビ</t>
    </rPh>
    <rPh sb="192" eb="194">
      <t>リヨウ</t>
    </rPh>
    <rPh sb="194" eb="195">
      <t>リツ</t>
    </rPh>
    <rPh sb="196" eb="198">
      <t>リョウコウ</t>
    </rPh>
    <rPh sb="200" eb="202">
      <t>シュウゼン</t>
    </rPh>
    <rPh sb="203" eb="205">
      <t>ハッセイ</t>
    </rPh>
    <rPh sb="213" eb="216">
      <t>ゲンジテン</t>
    </rPh>
    <rPh sb="222" eb="223">
      <t>ヒク</t>
    </rPh>
    <rPh sb="225" eb="226">
      <t>カンガ</t>
    </rPh>
    <rPh sb="232" eb="234">
      <t>セツビ</t>
    </rPh>
    <rPh sb="235" eb="237">
      <t>ロウキュウ</t>
    </rPh>
    <rPh sb="237" eb="238">
      <t>カ</t>
    </rPh>
    <rPh sb="239" eb="240">
      <t>トモナ</t>
    </rPh>
    <rPh sb="242" eb="244">
      <t>セツビ</t>
    </rPh>
    <rPh sb="244" eb="247">
      <t>リヨウリツ</t>
    </rPh>
    <rPh sb="248" eb="250">
      <t>テイカ</t>
    </rPh>
    <rPh sb="251" eb="253">
      <t>シュウゼン</t>
    </rPh>
    <rPh sb="254" eb="256">
      <t>ハッセイ</t>
    </rPh>
    <rPh sb="257" eb="259">
      <t>ゾウカ</t>
    </rPh>
    <rPh sb="267" eb="269">
      <t>ソウテイ</t>
    </rPh>
    <phoneticPr fontId="5"/>
  </si>
  <si>
    <t>　今年度は、昨年度に比べ成果は下がったが平均値以上の値であり、良好な運用ができていると言える。
　今後老朽化によりリスクが上昇し、修繕費の発生や設備利用率の低下によって、経常収支比率や営業収支比率の増加が予測される。
　設備機器ごとの耐用年数をまとめ、どの時期にいくら費用が必要か想定し修繕計画を立案する等、設備の状態を把握する取組が必要である。</t>
    <rPh sb="1" eb="4">
      <t>コンネンド</t>
    </rPh>
    <rPh sb="6" eb="9">
      <t>サクネンド</t>
    </rPh>
    <rPh sb="10" eb="11">
      <t>クラ</t>
    </rPh>
    <rPh sb="12" eb="14">
      <t>セイカ</t>
    </rPh>
    <rPh sb="15" eb="16">
      <t>サ</t>
    </rPh>
    <rPh sb="20" eb="22">
      <t>ヘイキン</t>
    </rPh>
    <rPh sb="22" eb="23">
      <t>チ</t>
    </rPh>
    <rPh sb="23" eb="25">
      <t>イジョウ</t>
    </rPh>
    <rPh sb="26" eb="27">
      <t>アタイ</t>
    </rPh>
    <rPh sb="31" eb="33">
      <t>リョウコウ</t>
    </rPh>
    <rPh sb="34" eb="36">
      <t>ウンヨウ</t>
    </rPh>
    <rPh sb="43" eb="44">
      <t>イ</t>
    </rPh>
    <rPh sb="49" eb="51">
      <t>コンゴ</t>
    </rPh>
    <rPh sb="51" eb="54">
      <t>ロウキュウカ</t>
    </rPh>
    <rPh sb="61" eb="63">
      <t>ジョウショウ</t>
    </rPh>
    <rPh sb="65" eb="68">
      <t>シュウゼンヒ</t>
    </rPh>
    <rPh sb="69" eb="71">
      <t>ハッセイ</t>
    </rPh>
    <rPh sb="72" eb="74">
      <t>セツビ</t>
    </rPh>
    <rPh sb="74" eb="77">
      <t>リヨウリツ</t>
    </rPh>
    <rPh sb="78" eb="80">
      <t>テイカ</t>
    </rPh>
    <rPh sb="85" eb="87">
      <t>ケイジョウ</t>
    </rPh>
    <rPh sb="87" eb="89">
      <t>シュウシ</t>
    </rPh>
    <rPh sb="89" eb="91">
      <t>ヒリツ</t>
    </rPh>
    <rPh sb="92" eb="94">
      <t>エイギョウ</t>
    </rPh>
    <rPh sb="94" eb="96">
      <t>シュウシ</t>
    </rPh>
    <rPh sb="96" eb="98">
      <t>ヒリツ</t>
    </rPh>
    <rPh sb="99" eb="101">
      <t>ゾウカ</t>
    </rPh>
    <rPh sb="102" eb="104">
      <t>ヨソク</t>
    </rPh>
    <rPh sb="110" eb="112">
      <t>セツビ</t>
    </rPh>
    <rPh sb="112" eb="114">
      <t>キキ</t>
    </rPh>
    <rPh sb="117" eb="119">
      <t>タイヨウ</t>
    </rPh>
    <rPh sb="119" eb="121">
      <t>ネンスウ</t>
    </rPh>
    <rPh sb="128" eb="130">
      <t>ジキ</t>
    </rPh>
    <rPh sb="134" eb="136">
      <t>ヒヨウ</t>
    </rPh>
    <rPh sb="137" eb="139">
      <t>ヒツヨウ</t>
    </rPh>
    <rPh sb="140" eb="142">
      <t>ソウテイ</t>
    </rPh>
    <rPh sb="143" eb="145">
      <t>シュウゼン</t>
    </rPh>
    <rPh sb="145" eb="147">
      <t>ケイカク</t>
    </rPh>
    <rPh sb="148" eb="150">
      <t>リツアン</t>
    </rPh>
    <rPh sb="152" eb="153">
      <t>トウ</t>
    </rPh>
    <rPh sb="154" eb="156">
      <t>セツビ</t>
    </rPh>
    <rPh sb="157" eb="159">
      <t>ジョウタイ</t>
    </rPh>
    <rPh sb="160" eb="162">
      <t>ハアク</t>
    </rPh>
    <rPh sb="164" eb="166">
      <t>トリクミ</t>
    </rPh>
    <rPh sb="167" eb="16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</si>
</sst>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35" fillId="0" borderId="11" xfId="2" applyNumberFormat="1" applyFont="1" applyFill="1" applyBorder="1" applyAlignment="1" applyProtection="1">
      <alignment horizontal="center" vertical="center" wrapText="1"/>
      <protection locked="0"/>
    </xf>
    <xf numFmtId="0" fontId="35" fillId="0" borderId="11" xfId="2" applyNumberFormat="1" applyFont="1" applyFill="1" applyBorder="1" applyAlignment="1" applyProtection="1">
      <alignment horizontal="center" vertical="center" wrapText="1"/>
      <protection locked="0"/>
    </xf>
    <xf numFmtId="0" fontId="35"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#N/A</c:v>
                </c:pt>
                <c:pt idx="1">
                  <c:v>100</c:v>
                </c:pt>
                <c:pt idx="2">
                  <c:v>753.2</c:v>
                </c:pt>
                <c:pt idx="3">
                  <c:v>670.7</c:v>
                </c:pt>
                <c:pt idx="4">
                  <c:v>331.4</c:v>
                </c:pt>
              </c:numCache>
            </c:numRef>
          </c:val>
          <c:extLst>
            <c:ext xmlns:c16="http://schemas.microsoft.com/office/drawing/2014/chart" uri="{C3380CC4-5D6E-409C-BE32-E72D297353CC}">
              <c16:uniqueId val="{00000000-5122-4540-98CC-083A115B30CB}"/>
            </c:ext>
          </c:extLst>
        </c:ser>
        <c:dLbls>
          <c:showLegendKey val="0"/>
          <c:showVal val="0"/>
          <c:showCatName val="0"/>
          <c:showSerName val="0"/>
          <c:showPercent val="0"/>
          <c:showBubbleSize val="0"/>
        </c:dLbls>
        <c:gapWidth val="180"/>
        <c:overlap val="-90"/>
        <c:axId val="193698144"/>
        <c:axId val="19369696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#N/A</c:v>
                </c:pt>
                <c:pt idx="1">
                  <c:v>118.8</c:v>
                </c:pt>
                <c:pt idx="2">
                  <c:v>88.8</c:v>
                </c:pt>
                <c:pt idx="3">
                  <c:v>121.3</c:v>
                </c:pt>
                <c:pt idx="4">
                  <c:v>123.2</c:v>
                </c:pt>
              </c:numCache>
            </c:numRef>
          </c:val>
          <c:smooth val="0"/>
          <c:extLst>
            <c:ext xmlns:c16="http://schemas.microsoft.com/office/drawing/2014/chart" uri="{C3380CC4-5D6E-409C-BE32-E72D297353CC}">
              <c16:uniqueId val="{00000001-5122-4540-98CC-083A115B30C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122-4540-98CC-083A115B30CB}"/>
            </c:ext>
          </c:extLst>
        </c:ser>
        <c:dLbls>
          <c:showLegendKey val="0"/>
          <c:showVal val="0"/>
          <c:showCatName val="0"/>
          <c:showSerName val="0"/>
          <c:showPercent val="0"/>
          <c:showBubbleSize val="0"/>
        </c:dLbls>
        <c:marker val="1"/>
        <c:smooth val="0"/>
        <c:axId val="193698144"/>
        <c:axId val="193696968"/>
      </c:lineChart>
      <c:catAx>
        <c:axId val="193698144"/>
        <c:scaling>
          <c:orientation val="minMax"/>
        </c:scaling>
        <c:delete val="0"/>
        <c:axPos val="b"/>
        <c:numFmt formatCode="ge" sourceLinked="1"/>
        <c:majorTickMark val="none"/>
        <c:minorTickMark val="none"/>
        <c:tickLblPos val="none"/>
        <c:crossAx val="193696968"/>
        <c:crosses val="autoZero"/>
        <c:auto val="0"/>
        <c:lblAlgn val="ctr"/>
        <c:lblOffset val="100"/>
        <c:noMultiLvlLbl val="1"/>
      </c:catAx>
      <c:valAx>
        <c:axId val="193696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6981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36F1-4AAA-85C9-06F1ECF67271}"/>
            </c:ext>
          </c:extLst>
        </c:ser>
        <c:dLbls>
          <c:showLegendKey val="0"/>
          <c:showVal val="0"/>
          <c:showCatName val="0"/>
          <c:showSerName val="0"/>
          <c:showPercent val="0"/>
          <c:showBubbleSize val="0"/>
        </c:dLbls>
        <c:gapWidth val="180"/>
        <c:overlap val="-90"/>
        <c:axId val="253703424"/>
        <c:axId val="25370577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#N/A</c:v>
                </c:pt>
                <c:pt idx="1">
                  <c:v>75.599999999999994</c:v>
                </c:pt>
                <c:pt idx="2">
                  <c:v>78.8</c:v>
                </c:pt>
                <c:pt idx="3">
                  <c:v>87.3</c:v>
                </c:pt>
                <c:pt idx="4">
                  <c:v>82.1</c:v>
                </c:pt>
              </c:numCache>
            </c:numRef>
          </c:val>
          <c:smooth val="0"/>
          <c:extLst>
            <c:ext xmlns:c16="http://schemas.microsoft.com/office/drawing/2014/chart" uri="{C3380CC4-5D6E-409C-BE32-E72D297353CC}">
              <c16:uniqueId val="{00000001-36F1-4AAA-85C9-06F1ECF67271}"/>
            </c:ext>
          </c:extLst>
        </c:ser>
        <c:dLbls>
          <c:showLegendKey val="0"/>
          <c:showVal val="0"/>
          <c:showCatName val="0"/>
          <c:showSerName val="0"/>
          <c:showPercent val="0"/>
          <c:showBubbleSize val="0"/>
        </c:dLbls>
        <c:marker val="1"/>
        <c:smooth val="0"/>
        <c:axId val="253703424"/>
        <c:axId val="253705776"/>
      </c:lineChart>
      <c:catAx>
        <c:axId val="253703424"/>
        <c:scaling>
          <c:orientation val="minMax"/>
        </c:scaling>
        <c:delete val="0"/>
        <c:axPos val="b"/>
        <c:numFmt formatCode="ge" sourceLinked="1"/>
        <c:majorTickMark val="none"/>
        <c:minorTickMark val="none"/>
        <c:tickLblPos val="none"/>
        <c:crossAx val="253705776"/>
        <c:crosses val="autoZero"/>
        <c:auto val="0"/>
        <c:lblAlgn val="ctr"/>
        <c:lblOffset val="100"/>
        <c:noMultiLvlLbl val="1"/>
      </c:catAx>
      <c:valAx>
        <c:axId val="253705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703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73.7</c:v>
                </c:pt>
                <c:pt idx="2">
                  <c:v>98.4</c:v>
                </c:pt>
                <c:pt idx="3">
                  <c:v>96.7</c:v>
                </c:pt>
                <c:pt idx="4">
                  <c:v>86.5</c:v>
                </c:pt>
              </c:numCache>
            </c:numRef>
          </c:val>
          <c:extLst>
            <c:ext xmlns:c16="http://schemas.microsoft.com/office/drawing/2014/chart" uri="{C3380CC4-5D6E-409C-BE32-E72D297353CC}">
              <c16:uniqueId val="{00000000-8280-4957-9313-619DB5276B6F}"/>
            </c:ext>
          </c:extLst>
        </c:ser>
        <c:dLbls>
          <c:showLegendKey val="0"/>
          <c:showVal val="0"/>
          <c:showCatName val="0"/>
          <c:showSerName val="0"/>
          <c:showPercent val="0"/>
          <c:showBubbleSize val="0"/>
        </c:dLbls>
        <c:gapWidth val="180"/>
        <c:overlap val="-90"/>
        <c:axId val="253707736"/>
        <c:axId val="25370812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61.8</c:v>
                </c:pt>
                <c:pt idx="2">
                  <c:v>61.6</c:v>
                </c:pt>
                <c:pt idx="3">
                  <c:v>57.7</c:v>
                </c:pt>
                <c:pt idx="4">
                  <c:v>57.6</c:v>
                </c:pt>
              </c:numCache>
            </c:numRef>
          </c:val>
          <c:smooth val="0"/>
          <c:extLst>
            <c:ext xmlns:c16="http://schemas.microsoft.com/office/drawing/2014/chart" uri="{C3380CC4-5D6E-409C-BE32-E72D297353CC}">
              <c16:uniqueId val="{00000001-8280-4957-9313-619DB5276B6F}"/>
            </c:ext>
          </c:extLst>
        </c:ser>
        <c:dLbls>
          <c:showLegendKey val="0"/>
          <c:showVal val="0"/>
          <c:showCatName val="0"/>
          <c:showSerName val="0"/>
          <c:showPercent val="0"/>
          <c:showBubbleSize val="0"/>
        </c:dLbls>
        <c:marker val="1"/>
        <c:smooth val="0"/>
        <c:axId val="253707736"/>
        <c:axId val="253708128"/>
      </c:lineChart>
      <c:catAx>
        <c:axId val="253707736"/>
        <c:scaling>
          <c:orientation val="minMax"/>
        </c:scaling>
        <c:delete val="0"/>
        <c:axPos val="b"/>
        <c:numFmt formatCode="ge" sourceLinked="1"/>
        <c:majorTickMark val="none"/>
        <c:minorTickMark val="none"/>
        <c:tickLblPos val="none"/>
        <c:crossAx val="253708128"/>
        <c:crosses val="autoZero"/>
        <c:auto val="0"/>
        <c:lblAlgn val="ctr"/>
        <c:lblOffset val="100"/>
        <c:noMultiLvlLbl val="1"/>
      </c:catAx>
      <c:valAx>
        <c:axId val="253708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707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0</c:v>
                </c:pt>
                <c:pt idx="2">
                  <c:v>0.5</c:v>
                </c:pt>
                <c:pt idx="3">
                  <c:v>0</c:v>
                </c:pt>
                <c:pt idx="4">
                  <c:v>0</c:v>
                </c:pt>
              </c:numCache>
            </c:numRef>
          </c:val>
          <c:extLst>
            <c:ext xmlns:c16="http://schemas.microsoft.com/office/drawing/2014/chart" uri="{C3380CC4-5D6E-409C-BE32-E72D297353CC}">
              <c16:uniqueId val="{00000000-0DF0-487D-8293-866F1807EDC7}"/>
            </c:ext>
          </c:extLst>
        </c:ser>
        <c:dLbls>
          <c:showLegendKey val="0"/>
          <c:showVal val="0"/>
          <c:showCatName val="0"/>
          <c:showSerName val="0"/>
          <c:showPercent val="0"/>
          <c:showBubbleSize val="0"/>
        </c:dLbls>
        <c:gapWidth val="180"/>
        <c:overlap val="-90"/>
        <c:axId val="253708912"/>
        <c:axId val="25370224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8.6999999999999993</c:v>
                </c:pt>
                <c:pt idx="2">
                  <c:v>6.4</c:v>
                </c:pt>
                <c:pt idx="3">
                  <c:v>5.4</c:v>
                </c:pt>
                <c:pt idx="4">
                  <c:v>8.6999999999999993</c:v>
                </c:pt>
              </c:numCache>
            </c:numRef>
          </c:val>
          <c:smooth val="0"/>
          <c:extLst>
            <c:ext xmlns:c16="http://schemas.microsoft.com/office/drawing/2014/chart" uri="{C3380CC4-5D6E-409C-BE32-E72D297353CC}">
              <c16:uniqueId val="{00000001-0DF0-487D-8293-866F1807EDC7}"/>
            </c:ext>
          </c:extLst>
        </c:ser>
        <c:dLbls>
          <c:showLegendKey val="0"/>
          <c:showVal val="0"/>
          <c:showCatName val="0"/>
          <c:showSerName val="0"/>
          <c:showPercent val="0"/>
          <c:showBubbleSize val="0"/>
        </c:dLbls>
        <c:marker val="1"/>
        <c:smooth val="0"/>
        <c:axId val="253708912"/>
        <c:axId val="253702248"/>
      </c:lineChart>
      <c:catAx>
        <c:axId val="253708912"/>
        <c:scaling>
          <c:orientation val="minMax"/>
        </c:scaling>
        <c:delete val="0"/>
        <c:axPos val="b"/>
        <c:numFmt formatCode="ge" sourceLinked="1"/>
        <c:majorTickMark val="none"/>
        <c:minorTickMark val="none"/>
        <c:tickLblPos val="none"/>
        <c:crossAx val="253702248"/>
        <c:crosses val="autoZero"/>
        <c:auto val="0"/>
        <c:lblAlgn val="ctr"/>
        <c:lblOffset val="100"/>
        <c:noMultiLvlLbl val="1"/>
      </c:catAx>
      <c:valAx>
        <c:axId val="253702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708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68CD-4C40-AABA-799BCF4232B7}"/>
            </c:ext>
          </c:extLst>
        </c:ser>
        <c:dLbls>
          <c:showLegendKey val="0"/>
          <c:showVal val="0"/>
          <c:showCatName val="0"/>
          <c:showSerName val="0"/>
          <c:showPercent val="0"/>
          <c:showBubbleSize val="0"/>
        </c:dLbls>
        <c:gapWidth val="180"/>
        <c:overlap val="-90"/>
        <c:axId val="253704208"/>
        <c:axId val="253706560"/>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351.4</c:v>
                </c:pt>
                <c:pt idx="2">
                  <c:v>390.3</c:v>
                </c:pt>
                <c:pt idx="3">
                  <c:v>394.9</c:v>
                </c:pt>
                <c:pt idx="4">
                  <c:v>375</c:v>
                </c:pt>
              </c:numCache>
            </c:numRef>
          </c:val>
          <c:smooth val="0"/>
          <c:extLst>
            <c:ext xmlns:c16="http://schemas.microsoft.com/office/drawing/2014/chart" uri="{C3380CC4-5D6E-409C-BE32-E72D297353CC}">
              <c16:uniqueId val="{00000001-68CD-4C40-AABA-799BCF4232B7}"/>
            </c:ext>
          </c:extLst>
        </c:ser>
        <c:dLbls>
          <c:showLegendKey val="0"/>
          <c:showVal val="0"/>
          <c:showCatName val="0"/>
          <c:showSerName val="0"/>
          <c:showPercent val="0"/>
          <c:showBubbleSize val="0"/>
        </c:dLbls>
        <c:marker val="1"/>
        <c:smooth val="0"/>
        <c:axId val="253704208"/>
        <c:axId val="253706560"/>
      </c:lineChart>
      <c:catAx>
        <c:axId val="253704208"/>
        <c:scaling>
          <c:orientation val="minMax"/>
        </c:scaling>
        <c:delete val="0"/>
        <c:axPos val="b"/>
        <c:numFmt formatCode="ge" sourceLinked="1"/>
        <c:majorTickMark val="none"/>
        <c:minorTickMark val="none"/>
        <c:tickLblPos val="none"/>
        <c:crossAx val="253706560"/>
        <c:crosses val="autoZero"/>
        <c:auto val="0"/>
        <c:lblAlgn val="ctr"/>
        <c:lblOffset val="100"/>
        <c:noMultiLvlLbl val="1"/>
      </c:catAx>
      <c:valAx>
        <c:axId val="253706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537042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A41-44EE-9AD5-EA8F55018E7A}"/>
            </c:ext>
          </c:extLst>
        </c:ser>
        <c:dLbls>
          <c:showLegendKey val="0"/>
          <c:showVal val="0"/>
          <c:showCatName val="0"/>
          <c:showSerName val="0"/>
          <c:showPercent val="0"/>
          <c:showBubbleSize val="0"/>
        </c:dLbls>
        <c:gapWidth val="180"/>
        <c:overlap val="-90"/>
        <c:axId val="253704600"/>
        <c:axId val="25370499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41-44EE-9AD5-EA8F55018E7A}"/>
            </c:ext>
          </c:extLst>
        </c:ser>
        <c:dLbls>
          <c:showLegendKey val="0"/>
          <c:showVal val="0"/>
          <c:showCatName val="0"/>
          <c:showSerName val="0"/>
          <c:showPercent val="0"/>
          <c:showBubbleSize val="0"/>
        </c:dLbls>
        <c:marker val="1"/>
        <c:smooth val="0"/>
        <c:axId val="253704600"/>
        <c:axId val="253704992"/>
      </c:lineChart>
      <c:catAx>
        <c:axId val="253704600"/>
        <c:scaling>
          <c:orientation val="minMax"/>
        </c:scaling>
        <c:delete val="0"/>
        <c:axPos val="b"/>
        <c:numFmt formatCode="ge" sourceLinked="1"/>
        <c:majorTickMark val="none"/>
        <c:minorTickMark val="none"/>
        <c:tickLblPos val="none"/>
        <c:crossAx val="253704992"/>
        <c:crosses val="autoZero"/>
        <c:auto val="0"/>
        <c:lblAlgn val="ctr"/>
        <c:lblOffset val="100"/>
        <c:noMultiLvlLbl val="1"/>
      </c:catAx>
      <c:valAx>
        <c:axId val="253704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704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F35D-4B2F-B4D4-DFF6085EFEC3}"/>
            </c:ext>
          </c:extLst>
        </c:ser>
        <c:dLbls>
          <c:showLegendKey val="0"/>
          <c:showVal val="0"/>
          <c:showCatName val="0"/>
          <c:showSerName val="0"/>
          <c:showPercent val="0"/>
          <c:showBubbleSize val="0"/>
        </c:dLbls>
        <c:gapWidth val="180"/>
        <c:overlap val="-90"/>
        <c:axId val="253706952"/>
        <c:axId val="25370734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80.599999999999994</c:v>
                </c:pt>
                <c:pt idx="2">
                  <c:v>85.6</c:v>
                </c:pt>
                <c:pt idx="3">
                  <c:v>92</c:v>
                </c:pt>
                <c:pt idx="4">
                  <c:v>94.7</c:v>
                </c:pt>
              </c:numCache>
            </c:numRef>
          </c:val>
          <c:smooth val="0"/>
          <c:extLst>
            <c:ext xmlns:c16="http://schemas.microsoft.com/office/drawing/2014/chart" uri="{C3380CC4-5D6E-409C-BE32-E72D297353CC}">
              <c16:uniqueId val="{00000001-F35D-4B2F-B4D4-DFF6085EFEC3}"/>
            </c:ext>
          </c:extLst>
        </c:ser>
        <c:dLbls>
          <c:showLegendKey val="0"/>
          <c:showVal val="0"/>
          <c:showCatName val="0"/>
          <c:showSerName val="0"/>
          <c:showPercent val="0"/>
          <c:showBubbleSize val="0"/>
        </c:dLbls>
        <c:marker val="1"/>
        <c:smooth val="0"/>
        <c:axId val="253706952"/>
        <c:axId val="253707344"/>
      </c:lineChart>
      <c:catAx>
        <c:axId val="253706952"/>
        <c:scaling>
          <c:orientation val="minMax"/>
        </c:scaling>
        <c:delete val="0"/>
        <c:axPos val="b"/>
        <c:numFmt formatCode="ge" sourceLinked="1"/>
        <c:majorTickMark val="none"/>
        <c:minorTickMark val="none"/>
        <c:tickLblPos val="none"/>
        <c:crossAx val="253707344"/>
        <c:crosses val="autoZero"/>
        <c:auto val="0"/>
        <c:lblAlgn val="ctr"/>
        <c:lblOffset val="100"/>
        <c:noMultiLvlLbl val="1"/>
      </c:catAx>
      <c:valAx>
        <c:axId val="25370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706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151-4005-957D-087FACC1B9D9}"/>
            </c:ext>
          </c:extLst>
        </c:ser>
        <c:dLbls>
          <c:showLegendKey val="0"/>
          <c:showVal val="0"/>
          <c:showCatName val="0"/>
          <c:showSerName val="0"/>
          <c:showPercent val="0"/>
          <c:showBubbleSize val="0"/>
        </c:dLbls>
        <c:gapWidth val="180"/>
        <c:overlap val="-90"/>
        <c:axId val="253813456"/>
        <c:axId val="25381776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51-4005-957D-087FACC1B9D9}"/>
            </c:ext>
          </c:extLst>
        </c:ser>
        <c:dLbls>
          <c:showLegendKey val="0"/>
          <c:showVal val="0"/>
          <c:showCatName val="0"/>
          <c:showSerName val="0"/>
          <c:showPercent val="0"/>
          <c:showBubbleSize val="0"/>
        </c:dLbls>
        <c:marker val="1"/>
        <c:smooth val="0"/>
        <c:axId val="253813456"/>
        <c:axId val="253817768"/>
      </c:lineChart>
      <c:catAx>
        <c:axId val="253813456"/>
        <c:scaling>
          <c:orientation val="minMax"/>
        </c:scaling>
        <c:delete val="0"/>
        <c:axPos val="b"/>
        <c:numFmt formatCode="ge" sourceLinked="1"/>
        <c:majorTickMark val="none"/>
        <c:minorTickMark val="none"/>
        <c:tickLblPos val="none"/>
        <c:crossAx val="253817768"/>
        <c:crosses val="autoZero"/>
        <c:auto val="0"/>
        <c:lblAlgn val="ctr"/>
        <c:lblOffset val="100"/>
        <c:noMultiLvlLbl val="1"/>
      </c:catAx>
      <c:valAx>
        <c:axId val="253817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813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DDD-4102-9DFD-0EF6C72CAB91}"/>
            </c:ext>
          </c:extLst>
        </c:ser>
        <c:dLbls>
          <c:showLegendKey val="0"/>
          <c:showVal val="0"/>
          <c:showCatName val="0"/>
          <c:showSerName val="0"/>
          <c:showPercent val="0"/>
          <c:showBubbleSize val="0"/>
        </c:dLbls>
        <c:gapWidth val="180"/>
        <c:overlap val="-90"/>
        <c:axId val="253819336"/>
        <c:axId val="253818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DD-4102-9DFD-0EF6C72CAB91}"/>
            </c:ext>
          </c:extLst>
        </c:ser>
        <c:dLbls>
          <c:showLegendKey val="0"/>
          <c:showVal val="0"/>
          <c:showCatName val="0"/>
          <c:showSerName val="0"/>
          <c:showPercent val="0"/>
          <c:showBubbleSize val="0"/>
        </c:dLbls>
        <c:marker val="1"/>
        <c:smooth val="0"/>
        <c:axId val="253819336"/>
        <c:axId val="253818552"/>
      </c:lineChart>
      <c:catAx>
        <c:axId val="253819336"/>
        <c:scaling>
          <c:orientation val="minMax"/>
        </c:scaling>
        <c:delete val="0"/>
        <c:axPos val="b"/>
        <c:numFmt formatCode="ge" sourceLinked="1"/>
        <c:majorTickMark val="none"/>
        <c:minorTickMark val="none"/>
        <c:tickLblPos val="none"/>
        <c:crossAx val="253818552"/>
        <c:crosses val="autoZero"/>
        <c:auto val="0"/>
        <c:lblAlgn val="ctr"/>
        <c:lblOffset val="100"/>
        <c:noMultiLvlLbl val="1"/>
      </c:catAx>
      <c:valAx>
        <c:axId val="253818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819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E74-4613-BD24-1839F91F8057}"/>
            </c:ext>
          </c:extLst>
        </c:ser>
        <c:dLbls>
          <c:showLegendKey val="0"/>
          <c:showVal val="0"/>
          <c:showCatName val="0"/>
          <c:showSerName val="0"/>
          <c:showPercent val="0"/>
          <c:showBubbleSize val="0"/>
        </c:dLbls>
        <c:gapWidth val="180"/>
        <c:overlap val="-90"/>
        <c:axId val="253817376"/>
        <c:axId val="25381816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74-4613-BD24-1839F91F8057}"/>
            </c:ext>
          </c:extLst>
        </c:ser>
        <c:dLbls>
          <c:showLegendKey val="0"/>
          <c:showVal val="0"/>
          <c:showCatName val="0"/>
          <c:showSerName val="0"/>
          <c:showPercent val="0"/>
          <c:showBubbleSize val="0"/>
        </c:dLbls>
        <c:marker val="1"/>
        <c:smooth val="0"/>
        <c:axId val="253817376"/>
        <c:axId val="253818160"/>
      </c:lineChart>
      <c:catAx>
        <c:axId val="253817376"/>
        <c:scaling>
          <c:orientation val="minMax"/>
        </c:scaling>
        <c:delete val="0"/>
        <c:axPos val="b"/>
        <c:numFmt formatCode="ge" sourceLinked="1"/>
        <c:majorTickMark val="none"/>
        <c:minorTickMark val="none"/>
        <c:tickLblPos val="none"/>
        <c:crossAx val="253818160"/>
        <c:crosses val="autoZero"/>
        <c:auto val="0"/>
        <c:lblAlgn val="ctr"/>
        <c:lblOffset val="100"/>
        <c:noMultiLvlLbl val="1"/>
      </c:catAx>
      <c:valAx>
        <c:axId val="253818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817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E33-484E-BD0F-37ECB065811E}"/>
            </c:ext>
          </c:extLst>
        </c:ser>
        <c:dLbls>
          <c:showLegendKey val="0"/>
          <c:showVal val="0"/>
          <c:showCatName val="0"/>
          <c:showSerName val="0"/>
          <c:showPercent val="0"/>
          <c:showBubbleSize val="0"/>
        </c:dLbls>
        <c:gapWidth val="180"/>
        <c:overlap val="-90"/>
        <c:axId val="253812672"/>
        <c:axId val="25381424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33-484E-BD0F-37ECB065811E}"/>
            </c:ext>
          </c:extLst>
        </c:ser>
        <c:dLbls>
          <c:showLegendKey val="0"/>
          <c:showVal val="0"/>
          <c:showCatName val="0"/>
          <c:showSerName val="0"/>
          <c:showPercent val="0"/>
          <c:showBubbleSize val="0"/>
        </c:dLbls>
        <c:marker val="1"/>
        <c:smooth val="0"/>
        <c:axId val="253812672"/>
        <c:axId val="253814240"/>
      </c:lineChart>
      <c:catAx>
        <c:axId val="253812672"/>
        <c:scaling>
          <c:orientation val="minMax"/>
        </c:scaling>
        <c:delete val="0"/>
        <c:axPos val="b"/>
        <c:numFmt formatCode="ge" sourceLinked="1"/>
        <c:majorTickMark val="none"/>
        <c:minorTickMark val="none"/>
        <c:tickLblPos val="none"/>
        <c:crossAx val="253814240"/>
        <c:crosses val="autoZero"/>
        <c:auto val="0"/>
        <c:lblAlgn val="ctr"/>
        <c:lblOffset val="100"/>
        <c:noMultiLvlLbl val="1"/>
      </c:catAx>
      <c:valAx>
        <c:axId val="253814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812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#N/A</c:v>
                </c:pt>
                <c:pt idx="1">
                  <c:v>103.4</c:v>
                </c:pt>
                <c:pt idx="2">
                  <c:v>884.7</c:v>
                </c:pt>
                <c:pt idx="3">
                  <c:v>782.1</c:v>
                </c:pt>
                <c:pt idx="4">
                  <c:v>359.5</c:v>
                </c:pt>
              </c:numCache>
            </c:numRef>
          </c:val>
          <c:extLst>
            <c:ext xmlns:c16="http://schemas.microsoft.com/office/drawing/2014/chart" uri="{C3380CC4-5D6E-409C-BE32-E72D297353CC}">
              <c16:uniqueId val="{00000000-0DBF-49FB-9E33-D80D72AE21B3}"/>
            </c:ext>
          </c:extLst>
        </c:ser>
        <c:dLbls>
          <c:showLegendKey val="0"/>
          <c:showVal val="0"/>
          <c:showCatName val="0"/>
          <c:showSerName val="0"/>
          <c:showPercent val="0"/>
          <c:showBubbleSize val="0"/>
        </c:dLbls>
        <c:gapWidth val="180"/>
        <c:overlap val="-90"/>
        <c:axId val="193698536"/>
        <c:axId val="253274576"/>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#N/A</c:v>
                </c:pt>
                <c:pt idx="1">
                  <c:v>255.4</c:v>
                </c:pt>
                <c:pt idx="2">
                  <c:v>269.8</c:v>
                </c:pt>
                <c:pt idx="3">
                  <c:v>247.9</c:v>
                </c:pt>
                <c:pt idx="4">
                  <c:v>240.1</c:v>
                </c:pt>
              </c:numCache>
            </c:numRef>
          </c:val>
          <c:smooth val="0"/>
          <c:extLst>
            <c:ext xmlns:c16="http://schemas.microsoft.com/office/drawing/2014/chart" uri="{C3380CC4-5D6E-409C-BE32-E72D297353CC}">
              <c16:uniqueId val="{00000001-0DBF-49FB-9E33-D80D72AE21B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DBF-49FB-9E33-D80D72AE21B3}"/>
            </c:ext>
          </c:extLst>
        </c:ser>
        <c:dLbls>
          <c:showLegendKey val="0"/>
          <c:showVal val="0"/>
          <c:showCatName val="0"/>
          <c:showSerName val="0"/>
          <c:showPercent val="0"/>
          <c:showBubbleSize val="0"/>
        </c:dLbls>
        <c:marker val="1"/>
        <c:smooth val="0"/>
        <c:axId val="193698536"/>
        <c:axId val="253274576"/>
      </c:lineChart>
      <c:catAx>
        <c:axId val="193698536"/>
        <c:scaling>
          <c:orientation val="minMax"/>
        </c:scaling>
        <c:delete val="0"/>
        <c:axPos val="b"/>
        <c:numFmt formatCode="ge" sourceLinked="1"/>
        <c:majorTickMark val="none"/>
        <c:minorTickMark val="none"/>
        <c:tickLblPos val="none"/>
        <c:crossAx val="253274576"/>
        <c:crosses val="autoZero"/>
        <c:auto val="0"/>
        <c:lblAlgn val="ctr"/>
        <c:lblOffset val="100"/>
        <c:noMultiLvlLbl val="1"/>
      </c:catAx>
      <c:valAx>
        <c:axId val="253274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698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9E9-42E3-8186-5A56059AAC26}"/>
            </c:ext>
          </c:extLst>
        </c:ser>
        <c:dLbls>
          <c:showLegendKey val="0"/>
          <c:showVal val="0"/>
          <c:showCatName val="0"/>
          <c:showSerName val="0"/>
          <c:showPercent val="0"/>
          <c:showBubbleSize val="0"/>
        </c:dLbls>
        <c:gapWidth val="180"/>
        <c:overlap val="-90"/>
        <c:axId val="253813064"/>
        <c:axId val="25381698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E9-42E3-8186-5A56059AAC26}"/>
            </c:ext>
          </c:extLst>
        </c:ser>
        <c:dLbls>
          <c:showLegendKey val="0"/>
          <c:showVal val="0"/>
          <c:showCatName val="0"/>
          <c:showSerName val="0"/>
          <c:showPercent val="0"/>
          <c:showBubbleSize val="0"/>
        </c:dLbls>
        <c:marker val="1"/>
        <c:smooth val="0"/>
        <c:axId val="253813064"/>
        <c:axId val="253816984"/>
      </c:lineChart>
      <c:catAx>
        <c:axId val="253813064"/>
        <c:scaling>
          <c:orientation val="minMax"/>
        </c:scaling>
        <c:delete val="0"/>
        <c:axPos val="b"/>
        <c:numFmt formatCode="ge" sourceLinked="1"/>
        <c:majorTickMark val="none"/>
        <c:minorTickMark val="none"/>
        <c:tickLblPos val="none"/>
        <c:crossAx val="253816984"/>
        <c:crosses val="autoZero"/>
        <c:auto val="0"/>
        <c:lblAlgn val="ctr"/>
        <c:lblOffset val="100"/>
        <c:noMultiLvlLbl val="1"/>
      </c:catAx>
      <c:valAx>
        <c:axId val="253816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813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713-4629-8FD3-D72DD3D8CA0D}"/>
            </c:ext>
          </c:extLst>
        </c:ser>
        <c:dLbls>
          <c:showLegendKey val="0"/>
          <c:showVal val="0"/>
          <c:showCatName val="0"/>
          <c:showSerName val="0"/>
          <c:showPercent val="0"/>
          <c:showBubbleSize val="0"/>
        </c:dLbls>
        <c:gapWidth val="180"/>
        <c:overlap val="-90"/>
        <c:axId val="253815416"/>
        <c:axId val="25381580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13-4629-8FD3-D72DD3D8CA0D}"/>
            </c:ext>
          </c:extLst>
        </c:ser>
        <c:dLbls>
          <c:showLegendKey val="0"/>
          <c:showVal val="0"/>
          <c:showCatName val="0"/>
          <c:showSerName val="0"/>
          <c:showPercent val="0"/>
          <c:showBubbleSize val="0"/>
        </c:dLbls>
        <c:marker val="1"/>
        <c:smooth val="0"/>
        <c:axId val="253815416"/>
        <c:axId val="253815808"/>
      </c:lineChart>
      <c:catAx>
        <c:axId val="253815416"/>
        <c:scaling>
          <c:orientation val="minMax"/>
        </c:scaling>
        <c:delete val="0"/>
        <c:axPos val="b"/>
        <c:numFmt formatCode="ge" sourceLinked="1"/>
        <c:majorTickMark val="none"/>
        <c:minorTickMark val="none"/>
        <c:tickLblPos val="none"/>
        <c:crossAx val="253815808"/>
        <c:crosses val="autoZero"/>
        <c:auto val="0"/>
        <c:lblAlgn val="ctr"/>
        <c:lblOffset val="100"/>
        <c:noMultiLvlLbl val="1"/>
      </c:catAx>
      <c:valAx>
        <c:axId val="253815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815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D22-4D2F-8A3C-4CA9183FF4A1}"/>
            </c:ext>
          </c:extLst>
        </c:ser>
        <c:dLbls>
          <c:showLegendKey val="0"/>
          <c:showVal val="0"/>
          <c:showCatName val="0"/>
          <c:showSerName val="0"/>
          <c:showPercent val="0"/>
          <c:showBubbleSize val="0"/>
        </c:dLbls>
        <c:gapWidth val="180"/>
        <c:overlap val="-90"/>
        <c:axId val="253816592"/>
        <c:axId val="254673928"/>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22-4D2F-8A3C-4CA9183FF4A1}"/>
            </c:ext>
          </c:extLst>
        </c:ser>
        <c:dLbls>
          <c:showLegendKey val="0"/>
          <c:showVal val="0"/>
          <c:showCatName val="0"/>
          <c:showSerName val="0"/>
          <c:showPercent val="0"/>
          <c:showBubbleSize val="0"/>
        </c:dLbls>
        <c:marker val="1"/>
        <c:smooth val="0"/>
        <c:axId val="253816592"/>
        <c:axId val="254673928"/>
      </c:lineChart>
      <c:catAx>
        <c:axId val="253816592"/>
        <c:scaling>
          <c:orientation val="minMax"/>
        </c:scaling>
        <c:delete val="0"/>
        <c:axPos val="b"/>
        <c:numFmt formatCode="ge" sourceLinked="1"/>
        <c:majorTickMark val="none"/>
        <c:minorTickMark val="none"/>
        <c:tickLblPos val="none"/>
        <c:crossAx val="254673928"/>
        <c:crosses val="autoZero"/>
        <c:auto val="0"/>
        <c:lblAlgn val="ctr"/>
        <c:lblOffset val="100"/>
        <c:noMultiLvlLbl val="1"/>
      </c:catAx>
      <c:valAx>
        <c:axId val="254673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81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62C-46FE-A815-25F9F61BB70F}"/>
            </c:ext>
          </c:extLst>
        </c:ser>
        <c:dLbls>
          <c:showLegendKey val="0"/>
          <c:showVal val="0"/>
          <c:showCatName val="0"/>
          <c:showSerName val="0"/>
          <c:showPercent val="0"/>
          <c:showBubbleSize val="0"/>
        </c:dLbls>
        <c:gapWidth val="180"/>
        <c:overlap val="-90"/>
        <c:axId val="254676280"/>
        <c:axId val="25467667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2C-46FE-A815-25F9F61BB70F}"/>
            </c:ext>
          </c:extLst>
        </c:ser>
        <c:dLbls>
          <c:showLegendKey val="0"/>
          <c:showVal val="0"/>
          <c:showCatName val="0"/>
          <c:showSerName val="0"/>
          <c:showPercent val="0"/>
          <c:showBubbleSize val="0"/>
        </c:dLbls>
        <c:marker val="1"/>
        <c:smooth val="0"/>
        <c:axId val="254676280"/>
        <c:axId val="254676672"/>
      </c:lineChart>
      <c:catAx>
        <c:axId val="254676280"/>
        <c:scaling>
          <c:orientation val="minMax"/>
        </c:scaling>
        <c:delete val="0"/>
        <c:axPos val="b"/>
        <c:numFmt formatCode="ge" sourceLinked="1"/>
        <c:majorTickMark val="none"/>
        <c:minorTickMark val="none"/>
        <c:tickLblPos val="none"/>
        <c:crossAx val="254676672"/>
        <c:crosses val="autoZero"/>
        <c:auto val="0"/>
        <c:lblAlgn val="ctr"/>
        <c:lblOffset val="100"/>
        <c:noMultiLvlLbl val="1"/>
      </c:catAx>
      <c:valAx>
        <c:axId val="254676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4676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065-4BEB-9C08-F68F5B1C5D8F}"/>
            </c:ext>
          </c:extLst>
        </c:ser>
        <c:dLbls>
          <c:showLegendKey val="0"/>
          <c:showVal val="0"/>
          <c:showCatName val="0"/>
          <c:showSerName val="0"/>
          <c:showPercent val="0"/>
          <c:showBubbleSize val="0"/>
        </c:dLbls>
        <c:gapWidth val="180"/>
        <c:overlap val="-90"/>
        <c:axId val="254675104"/>
        <c:axId val="25467980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65-4BEB-9C08-F68F5B1C5D8F}"/>
            </c:ext>
          </c:extLst>
        </c:ser>
        <c:dLbls>
          <c:showLegendKey val="0"/>
          <c:showVal val="0"/>
          <c:showCatName val="0"/>
          <c:showSerName val="0"/>
          <c:showPercent val="0"/>
          <c:showBubbleSize val="0"/>
        </c:dLbls>
        <c:marker val="1"/>
        <c:smooth val="0"/>
        <c:axId val="254675104"/>
        <c:axId val="254679808"/>
      </c:lineChart>
      <c:catAx>
        <c:axId val="254675104"/>
        <c:scaling>
          <c:orientation val="minMax"/>
        </c:scaling>
        <c:delete val="0"/>
        <c:axPos val="b"/>
        <c:numFmt formatCode="ge" sourceLinked="1"/>
        <c:majorTickMark val="none"/>
        <c:minorTickMark val="none"/>
        <c:tickLblPos val="none"/>
        <c:crossAx val="254679808"/>
        <c:crosses val="autoZero"/>
        <c:auto val="0"/>
        <c:lblAlgn val="ctr"/>
        <c:lblOffset val="100"/>
        <c:noMultiLvlLbl val="1"/>
      </c:catAx>
      <c:valAx>
        <c:axId val="254679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467510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0F4-4675-B7AC-F7DF7961A109}"/>
            </c:ext>
          </c:extLst>
        </c:ser>
        <c:dLbls>
          <c:showLegendKey val="0"/>
          <c:showVal val="0"/>
          <c:showCatName val="0"/>
          <c:showSerName val="0"/>
          <c:showPercent val="0"/>
          <c:showBubbleSize val="0"/>
        </c:dLbls>
        <c:gapWidth val="180"/>
        <c:overlap val="-90"/>
        <c:axId val="254675888"/>
        <c:axId val="254674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F4-4675-B7AC-F7DF7961A109}"/>
            </c:ext>
          </c:extLst>
        </c:ser>
        <c:dLbls>
          <c:showLegendKey val="0"/>
          <c:showVal val="0"/>
          <c:showCatName val="0"/>
          <c:showSerName val="0"/>
          <c:showPercent val="0"/>
          <c:showBubbleSize val="0"/>
        </c:dLbls>
        <c:marker val="1"/>
        <c:smooth val="0"/>
        <c:axId val="254675888"/>
        <c:axId val="254674712"/>
      </c:lineChart>
      <c:catAx>
        <c:axId val="254675888"/>
        <c:scaling>
          <c:orientation val="minMax"/>
        </c:scaling>
        <c:delete val="0"/>
        <c:axPos val="b"/>
        <c:numFmt formatCode="ge" sourceLinked="1"/>
        <c:majorTickMark val="none"/>
        <c:minorTickMark val="none"/>
        <c:tickLblPos val="none"/>
        <c:crossAx val="254674712"/>
        <c:crosses val="autoZero"/>
        <c:auto val="0"/>
        <c:lblAlgn val="ctr"/>
        <c:lblOffset val="100"/>
        <c:noMultiLvlLbl val="1"/>
      </c:catAx>
      <c:valAx>
        <c:axId val="254674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4675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B8F-4380-ADE9-76C4B57C9297}"/>
            </c:ext>
          </c:extLst>
        </c:ser>
        <c:dLbls>
          <c:showLegendKey val="0"/>
          <c:showVal val="0"/>
          <c:showCatName val="0"/>
          <c:showSerName val="0"/>
          <c:showPercent val="0"/>
          <c:showBubbleSize val="0"/>
        </c:dLbls>
        <c:gapWidth val="180"/>
        <c:overlap val="-90"/>
        <c:axId val="254677848"/>
        <c:axId val="25467706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8F-4380-ADE9-76C4B57C9297}"/>
            </c:ext>
          </c:extLst>
        </c:ser>
        <c:dLbls>
          <c:showLegendKey val="0"/>
          <c:showVal val="0"/>
          <c:showCatName val="0"/>
          <c:showSerName val="0"/>
          <c:showPercent val="0"/>
          <c:showBubbleSize val="0"/>
        </c:dLbls>
        <c:marker val="1"/>
        <c:smooth val="0"/>
        <c:axId val="254677848"/>
        <c:axId val="254677064"/>
      </c:lineChart>
      <c:catAx>
        <c:axId val="254677848"/>
        <c:scaling>
          <c:orientation val="minMax"/>
        </c:scaling>
        <c:delete val="0"/>
        <c:axPos val="b"/>
        <c:numFmt formatCode="ge" sourceLinked="1"/>
        <c:majorTickMark val="none"/>
        <c:minorTickMark val="none"/>
        <c:tickLblPos val="none"/>
        <c:crossAx val="254677064"/>
        <c:crosses val="autoZero"/>
        <c:auto val="0"/>
        <c:lblAlgn val="ctr"/>
        <c:lblOffset val="100"/>
        <c:noMultiLvlLbl val="1"/>
      </c:catAx>
      <c:valAx>
        <c:axId val="254677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4677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E31-497F-A477-6F06DBFD6479}"/>
            </c:ext>
          </c:extLst>
        </c:ser>
        <c:dLbls>
          <c:showLegendKey val="0"/>
          <c:showVal val="0"/>
          <c:showCatName val="0"/>
          <c:showSerName val="0"/>
          <c:showPercent val="0"/>
          <c:showBubbleSize val="0"/>
        </c:dLbls>
        <c:gapWidth val="180"/>
        <c:overlap val="-90"/>
        <c:axId val="254678240"/>
        <c:axId val="2546786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31-497F-A477-6F06DBFD6479}"/>
            </c:ext>
          </c:extLst>
        </c:ser>
        <c:dLbls>
          <c:showLegendKey val="0"/>
          <c:showVal val="0"/>
          <c:showCatName val="0"/>
          <c:showSerName val="0"/>
          <c:showPercent val="0"/>
          <c:showBubbleSize val="0"/>
        </c:dLbls>
        <c:marker val="1"/>
        <c:smooth val="0"/>
        <c:axId val="254678240"/>
        <c:axId val="254678632"/>
      </c:lineChart>
      <c:catAx>
        <c:axId val="254678240"/>
        <c:scaling>
          <c:orientation val="minMax"/>
        </c:scaling>
        <c:delete val="0"/>
        <c:axPos val="b"/>
        <c:numFmt formatCode="ge" sourceLinked="1"/>
        <c:majorTickMark val="none"/>
        <c:minorTickMark val="none"/>
        <c:tickLblPos val="none"/>
        <c:crossAx val="254678632"/>
        <c:crosses val="autoZero"/>
        <c:auto val="0"/>
        <c:lblAlgn val="ctr"/>
        <c:lblOffset val="100"/>
        <c:noMultiLvlLbl val="1"/>
      </c:catAx>
      <c:valAx>
        <c:axId val="254678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4678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C71-4377-9AE0-41BF7A6952BF}"/>
            </c:ext>
          </c:extLst>
        </c:ser>
        <c:dLbls>
          <c:showLegendKey val="0"/>
          <c:showVal val="0"/>
          <c:showCatName val="0"/>
          <c:showSerName val="0"/>
          <c:showPercent val="0"/>
          <c:showBubbleSize val="0"/>
        </c:dLbls>
        <c:gapWidth val="180"/>
        <c:overlap val="-90"/>
        <c:axId val="254673144"/>
        <c:axId val="25467353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71-4377-9AE0-41BF7A6952BF}"/>
            </c:ext>
          </c:extLst>
        </c:ser>
        <c:dLbls>
          <c:showLegendKey val="0"/>
          <c:showVal val="0"/>
          <c:showCatName val="0"/>
          <c:showSerName val="0"/>
          <c:showPercent val="0"/>
          <c:showBubbleSize val="0"/>
        </c:dLbls>
        <c:marker val="1"/>
        <c:smooth val="0"/>
        <c:axId val="254673144"/>
        <c:axId val="254673536"/>
      </c:lineChart>
      <c:catAx>
        <c:axId val="254673144"/>
        <c:scaling>
          <c:orientation val="minMax"/>
        </c:scaling>
        <c:delete val="0"/>
        <c:axPos val="b"/>
        <c:numFmt formatCode="ge" sourceLinked="1"/>
        <c:majorTickMark val="none"/>
        <c:minorTickMark val="none"/>
        <c:tickLblPos val="none"/>
        <c:crossAx val="254673536"/>
        <c:crosses val="autoZero"/>
        <c:auto val="0"/>
        <c:lblAlgn val="ctr"/>
        <c:lblOffset val="100"/>
        <c:noMultiLvlLbl val="1"/>
      </c:catAx>
      <c:valAx>
        <c:axId val="2546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4673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F23-4ACE-9493-0AA5D8CD89C1}"/>
            </c:ext>
          </c:extLst>
        </c:ser>
        <c:dLbls>
          <c:showLegendKey val="0"/>
          <c:showVal val="0"/>
          <c:showCatName val="0"/>
          <c:showSerName val="0"/>
          <c:showPercent val="0"/>
          <c:showBubbleSize val="0"/>
        </c:dLbls>
        <c:gapWidth val="180"/>
        <c:overlap val="-90"/>
        <c:axId val="305146560"/>
        <c:axId val="30514303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23-4ACE-9493-0AA5D8CD89C1}"/>
            </c:ext>
          </c:extLst>
        </c:ser>
        <c:dLbls>
          <c:showLegendKey val="0"/>
          <c:showVal val="0"/>
          <c:showCatName val="0"/>
          <c:showSerName val="0"/>
          <c:showPercent val="0"/>
          <c:showBubbleSize val="0"/>
        </c:dLbls>
        <c:marker val="1"/>
        <c:smooth val="0"/>
        <c:axId val="305146560"/>
        <c:axId val="305143032"/>
      </c:lineChart>
      <c:catAx>
        <c:axId val="305146560"/>
        <c:scaling>
          <c:orientation val="minMax"/>
        </c:scaling>
        <c:delete val="0"/>
        <c:axPos val="b"/>
        <c:numFmt formatCode="ge" sourceLinked="1"/>
        <c:majorTickMark val="none"/>
        <c:minorTickMark val="none"/>
        <c:tickLblPos val="none"/>
        <c:crossAx val="305143032"/>
        <c:crosses val="autoZero"/>
        <c:auto val="0"/>
        <c:lblAlgn val="ctr"/>
        <c:lblOffset val="100"/>
        <c:noMultiLvlLbl val="1"/>
      </c:catAx>
      <c:valAx>
        <c:axId val="305143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05146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33B-45AB-86E4-5B8B69CBD4FA}"/>
            </c:ext>
          </c:extLst>
        </c:ser>
        <c:dLbls>
          <c:showLegendKey val="0"/>
          <c:showVal val="0"/>
          <c:showCatName val="0"/>
          <c:showSerName val="0"/>
          <c:showPercent val="0"/>
          <c:showBubbleSize val="0"/>
        </c:dLbls>
        <c:gapWidth val="180"/>
        <c:overlap val="-90"/>
        <c:axId val="253278104"/>
        <c:axId val="2532761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3B-45AB-86E4-5B8B69CBD4FA}"/>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433B-45AB-86E4-5B8B69CBD4FA}"/>
            </c:ext>
          </c:extLst>
        </c:ser>
        <c:dLbls>
          <c:showLegendKey val="0"/>
          <c:showVal val="0"/>
          <c:showCatName val="0"/>
          <c:showSerName val="0"/>
          <c:showPercent val="0"/>
          <c:showBubbleSize val="0"/>
        </c:dLbls>
        <c:marker val="1"/>
        <c:smooth val="0"/>
        <c:axId val="253278104"/>
        <c:axId val="253276144"/>
      </c:lineChart>
      <c:catAx>
        <c:axId val="253278104"/>
        <c:scaling>
          <c:orientation val="minMax"/>
        </c:scaling>
        <c:delete val="0"/>
        <c:axPos val="b"/>
        <c:numFmt formatCode="ge" sourceLinked="1"/>
        <c:majorTickMark val="none"/>
        <c:minorTickMark val="none"/>
        <c:tickLblPos val="none"/>
        <c:crossAx val="253276144"/>
        <c:crosses val="autoZero"/>
        <c:auto val="0"/>
        <c:lblAlgn val="ctr"/>
        <c:lblOffset val="100"/>
        <c:noMultiLvlLbl val="1"/>
      </c:catAx>
      <c:valAx>
        <c:axId val="253276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278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9C7-4A88-9E3E-CC1373536434}"/>
            </c:ext>
          </c:extLst>
        </c:ser>
        <c:dLbls>
          <c:showLegendKey val="0"/>
          <c:showVal val="0"/>
          <c:showCatName val="0"/>
          <c:showSerName val="0"/>
          <c:showPercent val="0"/>
          <c:showBubbleSize val="0"/>
        </c:dLbls>
        <c:gapWidth val="180"/>
        <c:overlap val="-90"/>
        <c:axId val="305143424"/>
        <c:axId val="30514538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C7-4A88-9E3E-CC1373536434}"/>
            </c:ext>
          </c:extLst>
        </c:ser>
        <c:dLbls>
          <c:showLegendKey val="0"/>
          <c:showVal val="0"/>
          <c:showCatName val="0"/>
          <c:showSerName val="0"/>
          <c:showPercent val="0"/>
          <c:showBubbleSize val="0"/>
        </c:dLbls>
        <c:marker val="1"/>
        <c:smooth val="0"/>
        <c:axId val="305143424"/>
        <c:axId val="305145384"/>
      </c:lineChart>
      <c:catAx>
        <c:axId val="305143424"/>
        <c:scaling>
          <c:orientation val="minMax"/>
        </c:scaling>
        <c:delete val="0"/>
        <c:axPos val="b"/>
        <c:numFmt formatCode="ge" sourceLinked="1"/>
        <c:majorTickMark val="none"/>
        <c:minorTickMark val="none"/>
        <c:tickLblPos val="none"/>
        <c:crossAx val="305145384"/>
        <c:crosses val="autoZero"/>
        <c:auto val="0"/>
        <c:lblAlgn val="ctr"/>
        <c:lblOffset val="100"/>
        <c:noMultiLvlLbl val="1"/>
      </c:catAx>
      <c:valAx>
        <c:axId val="305145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05143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#N/A</c:v>
                </c:pt>
                <c:pt idx="1">
                  <c:v>10365.799999999999</c:v>
                </c:pt>
                <c:pt idx="2">
                  <c:v>4875.1000000000004</c:v>
                </c:pt>
                <c:pt idx="3">
                  <c:v>5474.4</c:v>
                </c:pt>
                <c:pt idx="4">
                  <c:v>11085.9</c:v>
                </c:pt>
              </c:numCache>
            </c:numRef>
          </c:val>
          <c:extLst>
            <c:ext xmlns:c16="http://schemas.microsoft.com/office/drawing/2014/chart" uri="{C3380CC4-5D6E-409C-BE32-E72D297353CC}">
              <c16:uniqueId val="{00000000-FC2B-412B-8712-F0B529CED1AF}"/>
            </c:ext>
          </c:extLst>
        </c:ser>
        <c:dLbls>
          <c:showLegendKey val="0"/>
          <c:showVal val="0"/>
          <c:showCatName val="0"/>
          <c:showSerName val="0"/>
          <c:showPercent val="0"/>
          <c:showBubbleSize val="0"/>
        </c:dLbls>
        <c:gapWidth val="180"/>
        <c:overlap val="-90"/>
        <c:axId val="253273008"/>
        <c:axId val="25327261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18815.8</c:v>
                </c:pt>
                <c:pt idx="2">
                  <c:v>22847.9</c:v>
                </c:pt>
                <c:pt idx="3">
                  <c:v>19199</c:v>
                </c:pt>
                <c:pt idx="4">
                  <c:v>19830.400000000001</c:v>
                </c:pt>
              </c:numCache>
            </c:numRef>
          </c:val>
          <c:smooth val="0"/>
          <c:extLst>
            <c:ext xmlns:c16="http://schemas.microsoft.com/office/drawing/2014/chart" uri="{C3380CC4-5D6E-409C-BE32-E72D297353CC}">
              <c16:uniqueId val="{00000001-FC2B-412B-8712-F0B529CED1AF}"/>
            </c:ext>
          </c:extLst>
        </c:ser>
        <c:dLbls>
          <c:showLegendKey val="0"/>
          <c:showVal val="0"/>
          <c:showCatName val="0"/>
          <c:showSerName val="0"/>
          <c:showPercent val="0"/>
          <c:showBubbleSize val="0"/>
        </c:dLbls>
        <c:marker val="1"/>
        <c:smooth val="0"/>
        <c:axId val="253273008"/>
        <c:axId val="253272616"/>
      </c:lineChart>
      <c:catAx>
        <c:axId val="253273008"/>
        <c:scaling>
          <c:orientation val="minMax"/>
        </c:scaling>
        <c:delete val="0"/>
        <c:axPos val="b"/>
        <c:numFmt formatCode="ge" sourceLinked="1"/>
        <c:majorTickMark val="none"/>
        <c:minorTickMark val="none"/>
        <c:tickLblPos val="none"/>
        <c:crossAx val="253272616"/>
        <c:crosses val="autoZero"/>
        <c:auto val="0"/>
        <c:lblAlgn val="ctr"/>
        <c:lblOffset val="100"/>
        <c:noMultiLvlLbl val="1"/>
      </c:catAx>
      <c:valAx>
        <c:axId val="253272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273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#N/A</c:v>
                </c:pt>
                <c:pt idx="1">
                  <c:v>#N/A</c:v>
                </c:pt>
                <c:pt idx="2">
                  <c:v>54325</c:v>
                </c:pt>
                <c:pt idx="3">
                  <c:v>52421</c:v>
                </c:pt>
                <c:pt idx="4">
                  <c:v>38502</c:v>
                </c:pt>
              </c:numCache>
            </c:numRef>
          </c:val>
          <c:extLst>
            <c:ext xmlns:c16="http://schemas.microsoft.com/office/drawing/2014/chart" uri="{C3380CC4-5D6E-409C-BE32-E72D297353CC}">
              <c16:uniqueId val="{00000000-CC90-4712-B8C2-DD7B4D73CA15}"/>
            </c:ext>
          </c:extLst>
        </c:ser>
        <c:dLbls>
          <c:showLegendKey val="0"/>
          <c:showVal val="0"/>
          <c:showCatName val="0"/>
          <c:showSerName val="0"/>
          <c:showPercent val="0"/>
          <c:showBubbleSize val="0"/>
        </c:dLbls>
        <c:gapWidth val="180"/>
        <c:overlap val="-90"/>
        <c:axId val="253270656"/>
        <c:axId val="25327692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37685</c:v>
                </c:pt>
                <c:pt idx="2">
                  <c:v>2390</c:v>
                </c:pt>
                <c:pt idx="3">
                  <c:v>32739</c:v>
                </c:pt>
                <c:pt idx="4">
                  <c:v>34140</c:v>
                </c:pt>
              </c:numCache>
            </c:numRef>
          </c:val>
          <c:smooth val="0"/>
          <c:extLst>
            <c:ext xmlns:c16="http://schemas.microsoft.com/office/drawing/2014/chart" uri="{C3380CC4-5D6E-409C-BE32-E72D297353CC}">
              <c16:uniqueId val="{00000001-CC90-4712-B8C2-DD7B4D73CA15}"/>
            </c:ext>
          </c:extLst>
        </c:ser>
        <c:dLbls>
          <c:showLegendKey val="0"/>
          <c:showVal val="0"/>
          <c:showCatName val="0"/>
          <c:showSerName val="0"/>
          <c:showPercent val="0"/>
          <c:showBubbleSize val="0"/>
        </c:dLbls>
        <c:marker val="1"/>
        <c:smooth val="0"/>
        <c:axId val="253270656"/>
        <c:axId val="253276928"/>
      </c:lineChart>
      <c:catAx>
        <c:axId val="253270656"/>
        <c:scaling>
          <c:orientation val="minMax"/>
        </c:scaling>
        <c:delete val="0"/>
        <c:axPos val="b"/>
        <c:numFmt formatCode="ge" sourceLinked="1"/>
        <c:majorTickMark val="none"/>
        <c:minorTickMark val="none"/>
        <c:tickLblPos val="none"/>
        <c:crossAx val="253276928"/>
        <c:crosses val="autoZero"/>
        <c:auto val="0"/>
        <c:lblAlgn val="ctr"/>
        <c:lblOffset val="100"/>
        <c:noMultiLvlLbl val="1"/>
      </c:catAx>
      <c:valAx>
        <c:axId val="25327692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270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#N/A</c:v>
                </c:pt>
                <c:pt idx="1">
                  <c:v>73.7</c:v>
                </c:pt>
                <c:pt idx="2">
                  <c:v>98.4</c:v>
                </c:pt>
                <c:pt idx="3">
                  <c:v>96.7</c:v>
                </c:pt>
                <c:pt idx="4">
                  <c:v>86.5</c:v>
                </c:pt>
              </c:numCache>
            </c:numRef>
          </c:val>
          <c:extLst>
            <c:ext xmlns:c16="http://schemas.microsoft.com/office/drawing/2014/chart" uri="{C3380CC4-5D6E-409C-BE32-E72D297353CC}">
              <c16:uniqueId val="{00000000-B3F8-496F-950E-33685DFB2B38}"/>
            </c:ext>
          </c:extLst>
        </c:ser>
        <c:dLbls>
          <c:showLegendKey val="0"/>
          <c:showVal val="0"/>
          <c:showCatName val="0"/>
          <c:showSerName val="0"/>
          <c:showPercent val="0"/>
          <c:showBubbleSize val="0"/>
        </c:dLbls>
        <c:gapWidth val="180"/>
        <c:overlap val="-90"/>
        <c:axId val="253277712"/>
        <c:axId val="25327144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#N/A</c:v>
                </c:pt>
                <c:pt idx="1">
                  <c:v>31</c:v>
                </c:pt>
                <c:pt idx="2">
                  <c:v>34.700000000000003</c:v>
                </c:pt>
                <c:pt idx="3">
                  <c:v>30</c:v>
                </c:pt>
                <c:pt idx="4">
                  <c:v>30.2</c:v>
                </c:pt>
              </c:numCache>
            </c:numRef>
          </c:val>
          <c:smooth val="0"/>
          <c:extLst>
            <c:ext xmlns:c16="http://schemas.microsoft.com/office/drawing/2014/chart" uri="{C3380CC4-5D6E-409C-BE32-E72D297353CC}">
              <c16:uniqueId val="{00000001-B3F8-496F-950E-33685DFB2B38}"/>
            </c:ext>
          </c:extLst>
        </c:ser>
        <c:dLbls>
          <c:showLegendKey val="0"/>
          <c:showVal val="0"/>
          <c:showCatName val="0"/>
          <c:showSerName val="0"/>
          <c:showPercent val="0"/>
          <c:showBubbleSize val="0"/>
        </c:dLbls>
        <c:marker val="1"/>
        <c:smooth val="0"/>
        <c:axId val="253277712"/>
        <c:axId val="253271440"/>
      </c:lineChart>
      <c:catAx>
        <c:axId val="253277712"/>
        <c:scaling>
          <c:orientation val="minMax"/>
        </c:scaling>
        <c:delete val="0"/>
        <c:axPos val="b"/>
        <c:numFmt formatCode="ge" sourceLinked="1"/>
        <c:majorTickMark val="none"/>
        <c:minorTickMark val="none"/>
        <c:tickLblPos val="none"/>
        <c:crossAx val="253271440"/>
        <c:crosses val="autoZero"/>
        <c:auto val="0"/>
        <c:lblAlgn val="ctr"/>
        <c:lblOffset val="100"/>
        <c:noMultiLvlLbl val="1"/>
      </c:catAx>
      <c:valAx>
        <c:axId val="253271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277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#N/A</c:v>
                </c:pt>
                <c:pt idx="1">
                  <c:v>0</c:v>
                </c:pt>
                <c:pt idx="2">
                  <c:v>0.5</c:v>
                </c:pt>
                <c:pt idx="3">
                  <c:v>0</c:v>
                </c:pt>
                <c:pt idx="4">
                  <c:v>0</c:v>
                </c:pt>
              </c:numCache>
            </c:numRef>
          </c:val>
          <c:extLst>
            <c:ext xmlns:c16="http://schemas.microsoft.com/office/drawing/2014/chart" uri="{C3380CC4-5D6E-409C-BE32-E72D297353CC}">
              <c16:uniqueId val="{00000000-8611-47E2-B88E-52BE63A60DD7}"/>
            </c:ext>
          </c:extLst>
        </c:ser>
        <c:dLbls>
          <c:showLegendKey val="0"/>
          <c:showVal val="0"/>
          <c:showCatName val="0"/>
          <c:showSerName val="0"/>
          <c:showPercent val="0"/>
          <c:showBubbleSize val="0"/>
        </c:dLbls>
        <c:gapWidth val="180"/>
        <c:overlap val="-90"/>
        <c:axId val="253273792"/>
        <c:axId val="25327418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#N/A</c:v>
                </c:pt>
                <c:pt idx="1">
                  <c:v>17.5</c:v>
                </c:pt>
                <c:pt idx="2">
                  <c:v>14.4</c:v>
                </c:pt>
                <c:pt idx="3">
                  <c:v>11.8</c:v>
                </c:pt>
                <c:pt idx="4">
                  <c:v>14.2</c:v>
                </c:pt>
              </c:numCache>
            </c:numRef>
          </c:val>
          <c:smooth val="0"/>
          <c:extLst>
            <c:ext xmlns:c16="http://schemas.microsoft.com/office/drawing/2014/chart" uri="{C3380CC4-5D6E-409C-BE32-E72D297353CC}">
              <c16:uniqueId val="{00000001-8611-47E2-B88E-52BE63A60DD7}"/>
            </c:ext>
          </c:extLst>
        </c:ser>
        <c:dLbls>
          <c:showLegendKey val="0"/>
          <c:showVal val="0"/>
          <c:showCatName val="0"/>
          <c:showSerName val="0"/>
          <c:showPercent val="0"/>
          <c:showBubbleSize val="0"/>
        </c:dLbls>
        <c:marker val="1"/>
        <c:smooth val="0"/>
        <c:axId val="253273792"/>
        <c:axId val="253274184"/>
      </c:lineChart>
      <c:catAx>
        <c:axId val="253273792"/>
        <c:scaling>
          <c:orientation val="minMax"/>
        </c:scaling>
        <c:delete val="0"/>
        <c:axPos val="b"/>
        <c:numFmt formatCode="ge" sourceLinked="1"/>
        <c:majorTickMark val="none"/>
        <c:minorTickMark val="none"/>
        <c:tickLblPos val="none"/>
        <c:crossAx val="253274184"/>
        <c:crosses val="autoZero"/>
        <c:auto val="0"/>
        <c:lblAlgn val="ctr"/>
        <c:lblOffset val="100"/>
        <c:noMultiLvlLbl val="1"/>
      </c:catAx>
      <c:valAx>
        <c:axId val="253274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2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06D5-440E-B6CF-D5424B2C4AA1}"/>
            </c:ext>
          </c:extLst>
        </c:ser>
        <c:dLbls>
          <c:showLegendKey val="0"/>
          <c:showVal val="0"/>
          <c:showCatName val="0"/>
          <c:showSerName val="0"/>
          <c:showPercent val="0"/>
          <c:showBubbleSize val="0"/>
        </c:dLbls>
        <c:gapWidth val="180"/>
        <c:overlap val="-90"/>
        <c:axId val="253275360"/>
        <c:axId val="25327653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#N/A</c:v>
                </c:pt>
                <c:pt idx="1">
                  <c:v>107.3</c:v>
                </c:pt>
                <c:pt idx="2">
                  <c:v>104.1</c:v>
                </c:pt>
                <c:pt idx="3">
                  <c:v>136</c:v>
                </c:pt>
                <c:pt idx="4">
                  <c:v>133.5</c:v>
                </c:pt>
              </c:numCache>
            </c:numRef>
          </c:val>
          <c:smooth val="0"/>
          <c:extLst>
            <c:ext xmlns:c16="http://schemas.microsoft.com/office/drawing/2014/chart" uri="{C3380CC4-5D6E-409C-BE32-E72D297353CC}">
              <c16:uniqueId val="{00000001-06D5-440E-B6CF-D5424B2C4AA1}"/>
            </c:ext>
          </c:extLst>
        </c:ser>
        <c:dLbls>
          <c:showLegendKey val="0"/>
          <c:showVal val="0"/>
          <c:showCatName val="0"/>
          <c:showSerName val="0"/>
          <c:showPercent val="0"/>
          <c:showBubbleSize val="0"/>
        </c:dLbls>
        <c:marker val="1"/>
        <c:smooth val="0"/>
        <c:axId val="253275360"/>
        <c:axId val="253276536"/>
      </c:lineChart>
      <c:catAx>
        <c:axId val="253275360"/>
        <c:scaling>
          <c:orientation val="minMax"/>
        </c:scaling>
        <c:delete val="0"/>
        <c:axPos val="b"/>
        <c:numFmt formatCode="ge" sourceLinked="1"/>
        <c:majorTickMark val="none"/>
        <c:minorTickMark val="none"/>
        <c:tickLblPos val="none"/>
        <c:crossAx val="253276536"/>
        <c:crosses val="autoZero"/>
        <c:auto val="0"/>
        <c:lblAlgn val="ctr"/>
        <c:lblOffset val="100"/>
        <c:noMultiLvlLbl val="1"/>
      </c:catAx>
      <c:valAx>
        <c:axId val="253276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275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9AF-42E4-86F2-753B926C553E}"/>
            </c:ext>
          </c:extLst>
        </c:ser>
        <c:dLbls>
          <c:showLegendKey val="0"/>
          <c:showVal val="0"/>
          <c:showCatName val="0"/>
          <c:showSerName val="0"/>
          <c:showPercent val="0"/>
          <c:showBubbleSize val="0"/>
        </c:dLbls>
        <c:gapWidth val="180"/>
        <c:overlap val="-90"/>
        <c:axId val="253705384"/>
        <c:axId val="25370185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AF-42E4-86F2-753B926C553E}"/>
            </c:ext>
          </c:extLst>
        </c:ser>
        <c:dLbls>
          <c:showLegendKey val="0"/>
          <c:showVal val="0"/>
          <c:showCatName val="0"/>
          <c:showSerName val="0"/>
          <c:showPercent val="0"/>
          <c:showBubbleSize val="0"/>
        </c:dLbls>
        <c:marker val="1"/>
        <c:smooth val="0"/>
        <c:axId val="253705384"/>
        <c:axId val="253701856"/>
      </c:lineChart>
      <c:catAx>
        <c:axId val="253705384"/>
        <c:scaling>
          <c:orientation val="minMax"/>
        </c:scaling>
        <c:delete val="0"/>
        <c:axPos val="b"/>
        <c:numFmt formatCode="ge" sourceLinked="1"/>
        <c:majorTickMark val="none"/>
        <c:minorTickMark val="none"/>
        <c:tickLblPos val="none"/>
        <c:crossAx val="253701856"/>
        <c:crosses val="autoZero"/>
        <c:auto val="0"/>
        <c:lblAlgn val="ctr"/>
        <c:lblOffset val="100"/>
        <c:noMultiLvlLbl val="1"/>
      </c:catAx>
      <c:valAx>
        <c:axId val="253701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5370538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98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98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98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98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98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99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99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99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99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99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99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99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997"/>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998"/>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999"/>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2000"/>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2001"/>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2002"/>
                </a:ext>
              </a:extLst>
            </xdr:cNvPicPr>
          </xdr:nvPicPr>
          <xdr:blipFill>
            <a:blip xmlns:r="http://schemas.openxmlformats.org/officeDocument/2006/relationships" r:embed="rId47"/>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2003"/>
                </a:ext>
              </a:extLst>
            </xdr:cNvPicPr>
          </xdr:nvPicPr>
          <xdr:blipFill>
            <a:blip xmlns:r="http://schemas.openxmlformats.org/officeDocument/2006/relationships" r:embed="rId44"/>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2004"/>
                </a:ext>
              </a:extLst>
            </xdr:cNvPicPr>
          </xdr:nvPicPr>
          <xdr:blipFill>
            <a:blip xmlns:r="http://schemas.openxmlformats.org/officeDocument/2006/relationships" r:embed="rId44"/>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2005"/>
                </a:ext>
              </a:extLst>
            </xdr:cNvPicPr>
          </xdr:nvPicPr>
          <xdr:blipFill>
            <a:blip xmlns:r="http://schemas.openxmlformats.org/officeDocument/2006/relationships" r:embed="rId48"/>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2006"/>
                </a:ext>
              </a:extLst>
            </xdr:cNvPicPr>
          </xdr:nvPicPr>
          <xdr:blipFill>
            <a:blip xmlns:r="http://schemas.openxmlformats.org/officeDocument/2006/relationships" r:embed="rId49"/>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2007"/>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2008"/>
                </a:ext>
              </a:extLst>
            </xdr:cNvPicPr>
          </xdr:nvPicPr>
          <xdr:blipFill>
            <a:blip xmlns:r="http://schemas.openxmlformats.org/officeDocument/2006/relationships" r:embed="rId48"/>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2009"/>
                </a:ext>
              </a:extLst>
            </xdr:cNvPicPr>
          </xdr:nvPicPr>
          <xdr:blipFill>
            <a:blip xmlns:r="http://schemas.openxmlformats.org/officeDocument/2006/relationships" r:embed="rId49"/>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2010"/>
                </a:ext>
              </a:extLst>
            </xdr:cNvPicPr>
          </xdr:nvPicPr>
          <xdr:blipFill>
            <a:blip xmlns:r="http://schemas.openxmlformats.org/officeDocument/2006/relationships" r:embed="rId44"/>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2011"/>
                </a:ext>
              </a:extLst>
            </xdr:cNvPicPr>
          </xdr:nvPicPr>
          <xdr:blipFill>
            <a:blip xmlns:r="http://schemas.openxmlformats.org/officeDocument/2006/relationships" r:embed="rId50"/>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2012"/>
                </a:ext>
              </a:extLst>
            </xdr:cNvPicPr>
          </xdr:nvPicPr>
          <xdr:blipFill>
            <a:blip xmlns:r="http://schemas.openxmlformats.org/officeDocument/2006/relationships" r:embed="rId49"/>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2013"/>
                </a:ext>
              </a:extLst>
            </xdr:cNvPicPr>
          </xdr:nvPicPr>
          <xdr:blipFill>
            <a:blip xmlns:r="http://schemas.openxmlformats.org/officeDocument/2006/relationships" r:embed="rId44"/>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2014"/>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2015"/>
                </a:ext>
              </a:extLst>
            </xdr:cNvPicPr>
          </xdr:nvPicPr>
          <xdr:blipFill>
            <a:blip xmlns:r="http://schemas.openxmlformats.org/officeDocument/2006/relationships" r:embed="rId5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2016"/>
                </a:ext>
              </a:extLst>
            </xdr:cNvPicPr>
          </xdr:nvPicPr>
          <xdr:blipFill>
            <a:blip xmlns:r="http://schemas.openxmlformats.org/officeDocument/2006/relationships" r:embed="rId5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2017"/>
                </a:ext>
              </a:extLst>
            </xdr:cNvPicPr>
          </xdr:nvPicPr>
          <xdr:blipFill>
            <a:blip xmlns:r="http://schemas.openxmlformats.org/officeDocument/2006/relationships" r:embed="rId5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2018"/>
                </a:ext>
              </a:extLst>
            </xdr:cNvPicPr>
          </xdr:nvPicPr>
          <xdr:blipFill>
            <a:blip xmlns:r="http://schemas.openxmlformats.org/officeDocument/2006/relationships" r:embed="rId5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2019"/>
                </a:ext>
              </a:extLst>
            </xdr:cNvPicPr>
          </xdr:nvPicPr>
          <xdr:blipFill>
            <a:blip xmlns:r="http://schemas.openxmlformats.org/officeDocument/2006/relationships" r:embed="rId5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2020"/>
                </a:ext>
              </a:extLst>
            </xdr:cNvPicPr>
          </xdr:nvPicPr>
          <xdr:blipFill>
            <a:blip xmlns:r="http://schemas.openxmlformats.org/officeDocument/2006/relationships" r:embed="rId5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2021"/>
                </a:ext>
              </a:extLst>
            </xdr:cNvPicPr>
          </xdr:nvPicPr>
          <xdr:blipFill>
            <a:blip xmlns:r="http://schemas.openxmlformats.org/officeDocument/2006/relationships" r:embed="rId5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2022"/>
                </a:ext>
              </a:extLst>
            </xdr:cNvPicPr>
          </xdr:nvPicPr>
          <xdr:blipFill>
            <a:blip xmlns:r="http://schemas.openxmlformats.org/officeDocument/2006/relationships" r:embed="rId5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2023"/>
                </a:ext>
              </a:extLst>
            </xdr:cNvPicPr>
          </xdr:nvPicPr>
          <xdr:blipFill>
            <a:blip xmlns:r="http://schemas.openxmlformats.org/officeDocument/2006/relationships" r:embed="rId5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2024"/>
                </a:ext>
              </a:extLst>
            </xdr:cNvPicPr>
          </xdr:nvPicPr>
          <xdr:blipFill>
            <a:blip xmlns:r="http://schemas.openxmlformats.org/officeDocument/2006/relationships" r:embed="rId5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2025"/>
                </a:ext>
              </a:extLst>
            </xdr:cNvPicPr>
          </xdr:nvPicPr>
          <xdr:blipFill>
            <a:blip xmlns:r="http://schemas.openxmlformats.org/officeDocument/2006/relationships" r:embed="rId5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2026"/>
                </a:ext>
              </a:extLst>
            </xdr:cNvPicPr>
          </xdr:nvPicPr>
          <xdr:blipFill>
            <a:blip xmlns:r="http://schemas.openxmlformats.org/officeDocument/2006/relationships" r:embed="rId5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2027"/>
                </a:ext>
              </a:extLst>
            </xdr:cNvPicPr>
          </xdr:nvPicPr>
          <xdr:blipFill>
            <a:blip xmlns:r="http://schemas.openxmlformats.org/officeDocument/2006/relationships" r:embed="rId5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2028"/>
                </a:ext>
              </a:extLst>
            </xdr:cNvPicPr>
          </xdr:nvPicPr>
          <xdr:blipFill>
            <a:blip xmlns:r="http://schemas.openxmlformats.org/officeDocument/2006/relationships" r:embed="rId5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2029"/>
                </a:ext>
              </a:extLst>
            </xdr:cNvPicPr>
          </xdr:nvPicPr>
          <xdr:blipFill>
            <a:blip xmlns:r="http://schemas.openxmlformats.org/officeDocument/2006/relationships" r:embed="rId5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2030"/>
                </a:ext>
              </a:extLst>
            </xdr:cNvPicPr>
          </xdr:nvPicPr>
          <xdr:blipFill>
            <a:blip xmlns:r="http://schemas.openxmlformats.org/officeDocument/2006/relationships" r:embed="rId5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2031"/>
                </a:ext>
              </a:extLst>
            </xdr:cNvPicPr>
          </xdr:nvPicPr>
          <xdr:blipFill>
            <a:blip xmlns:r="http://schemas.openxmlformats.org/officeDocument/2006/relationships" r:embed="rId5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2032"/>
                </a:ext>
              </a:extLst>
            </xdr:cNvPicPr>
          </xdr:nvPicPr>
          <xdr:blipFill>
            <a:blip xmlns:r="http://schemas.openxmlformats.org/officeDocument/2006/relationships" r:embed="rId5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AK99" sqref="AK99:AQ117"/>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島根県　吉賀町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268</v>
      </c>
      <c r="T3" s="132"/>
      <c r="U3" s="132"/>
      <c r="V3" s="132"/>
      <c r="W3" s="132"/>
      <c r="X3" s="132"/>
      <c r="Y3" s="132"/>
      <c r="Z3" s="132"/>
      <c r="AA3" s="132"/>
      <c r="AB3" s="132"/>
      <c r="AC3" s="132"/>
      <c r="AD3" s="132"/>
      <c r="AE3" s="132"/>
      <c r="AF3" s="132"/>
      <c r="AG3" s="132"/>
      <c r="AH3" s="133"/>
      <c r="AI3" s="1"/>
      <c r="AJ3" s="1"/>
      <c r="AK3" s="118" t="s">
        <v>269</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1</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266</v>
      </c>
      <c r="G7" s="146"/>
      <c r="H7" s="146"/>
      <c r="I7" s="146"/>
      <c r="J7" s="147" t="s">
        <v>267</v>
      </c>
      <c r="K7" s="147"/>
      <c r="L7" s="147"/>
      <c r="M7" s="147"/>
      <c r="N7" s="148" t="str">
        <f>データ!T6</f>
        <v>有</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t="str">
        <f>データ!W6</f>
        <v>-</v>
      </c>
      <c r="G12" s="162"/>
      <c r="H12" s="161">
        <f>データ!X6</f>
        <v>1282</v>
      </c>
      <c r="I12" s="162"/>
      <c r="J12" s="161">
        <f>データ!Y6</f>
        <v>1706</v>
      </c>
      <c r="K12" s="162"/>
      <c r="L12" s="161">
        <f>データ!Z6</f>
        <v>1678</v>
      </c>
      <c r="M12" s="162"/>
      <c r="N12" s="150">
        <f>データ!AA6</f>
        <v>1501</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t="str">
        <f>データ!AQ6</f>
        <v>-</v>
      </c>
      <c r="G16" s="177"/>
      <c r="H16" s="177">
        <f>データ!AR6</f>
        <v>1282</v>
      </c>
      <c r="I16" s="177"/>
      <c r="J16" s="177">
        <f>データ!AS6</f>
        <v>1706</v>
      </c>
      <c r="K16" s="177"/>
      <c r="L16" s="177">
        <f>データ!AT6</f>
        <v>1678</v>
      </c>
      <c r="M16" s="177"/>
      <c r="N16" s="166">
        <f>データ!AU6</f>
        <v>1501</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t="str">
        <f>データ!AV6</f>
        <v>-</v>
      </c>
      <c r="G19" s="180"/>
      <c r="H19" s="180"/>
      <c r="I19" s="180">
        <f>データ!AW6</f>
        <v>51046</v>
      </c>
      <c r="J19" s="180"/>
      <c r="K19" s="180"/>
      <c r="L19" s="180">
        <f>データ!AX6</f>
        <v>51046</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270</v>
      </c>
      <c r="AL40" s="119"/>
      <c r="AM40" s="119"/>
      <c r="AN40" s="119"/>
      <c r="AO40" s="119"/>
      <c r="AP40" s="119"/>
      <c r="AQ40" s="120"/>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271</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TTAwAbDZ4u6sPPs9ZdXC4Edl0kexdi9mANQbNPAmFnvYN4/q57HuQ1CihlSAB3hev4pzorYxC+r9jrnan/nDvw==" saltValue="UIaXBhtzYbp/BgWt1/UKQ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4" x14ac:dyDescent="0.15">
      <c r="A6" s="49" t="s">
        <v>114</v>
      </c>
      <c r="B6" s="67" t="str">
        <f>B7</f>
        <v>2018</v>
      </c>
      <c r="C6" s="67" t="str">
        <f t="shared" ref="C6:AX6" si="6">C7</f>
        <v>325058</v>
      </c>
      <c r="D6" s="67" t="str">
        <f t="shared" si="6"/>
        <v>47</v>
      </c>
      <c r="E6" s="67" t="str">
        <f t="shared" si="6"/>
        <v>04</v>
      </c>
      <c r="F6" s="67" t="str">
        <f t="shared" si="6"/>
        <v>0</v>
      </c>
      <c r="G6" s="67" t="str">
        <f t="shared" si="6"/>
        <v>000</v>
      </c>
      <c r="H6" s="67" t="str">
        <f t="shared" si="6"/>
        <v>島根県　吉賀町</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t="str">
        <f t="shared" si="6"/>
        <v>-</v>
      </c>
      <c r="Q6" s="69" t="str">
        <f t="shared" si="6"/>
        <v>-</v>
      </c>
      <c r="R6" s="70" t="str">
        <f>R7</f>
        <v>令和１７年５月３１日　吉賀町小水力発電所</v>
      </c>
      <c r="S6" s="71" t="str">
        <f t="shared" si="6"/>
        <v>令和１７年５月３１日　吉賀町小水力発電所</v>
      </c>
      <c r="T6" s="67" t="str">
        <f t="shared" si="6"/>
        <v>有</v>
      </c>
      <c r="U6" s="71" t="str">
        <f t="shared" si="6"/>
        <v>中国電力</v>
      </c>
      <c r="V6" s="68" t="str">
        <f t="shared" si="6"/>
        <v>-</v>
      </c>
      <c r="W6" s="69" t="str">
        <f>W7</f>
        <v>-</v>
      </c>
      <c r="X6" s="69">
        <f t="shared" si="6"/>
        <v>1282</v>
      </c>
      <c r="Y6" s="69">
        <f t="shared" si="6"/>
        <v>1706</v>
      </c>
      <c r="Z6" s="69">
        <f t="shared" si="6"/>
        <v>1678</v>
      </c>
      <c r="AA6" s="69">
        <f t="shared" si="6"/>
        <v>1501</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t="str">
        <f t="shared" si="6"/>
        <v>-</v>
      </c>
      <c r="AR6" s="69">
        <f t="shared" si="6"/>
        <v>1282</v>
      </c>
      <c r="AS6" s="69">
        <f t="shared" si="6"/>
        <v>1706</v>
      </c>
      <c r="AT6" s="69">
        <f t="shared" si="6"/>
        <v>1678</v>
      </c>
      <c r="AU6" s="69">
        <f t="shared" si="6"/>
        <v>1501</v>
      </c>
      <c r="AV6" s="69" t="str">
        <f t="shared" si="6"/>
        <v>-</v>
      </c>
      <c r="AW6" s="69">
        <f t="shared" si="6"/>
        <v>51046</v>
      </c>
      <c r="AX6" s="69">
        <f t="shared" si="6"/>
        <v>51046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115</v>
      </c>
      <c r="C7" s="77" t="s">
        <v>116</v>
      </c>
      <c r="D7" s="77" t="s">
        <v>117</v>
      </c>
      <c r="E7" s="77" t="s">
        <v>118</v>
      </c>
      <c r="F7" s="77" t="s">
        <v>119</v>
      </c>
      <c r="G7" s="77" t="s">
        <v>120</v>
      </c>
      <c r="H7" s="77" t="s">
        <v>121</v>
      </c>
      <c r="I7" s="77" t="s">
        <v>122</v>
      </c>
      <c r="J7" s="77" t="s">
        <v>123</v>
      </c>
      <c r="K7" s="77" t="s">
        <v>124</v>
      </c>
      <c r="L7" s="78" t="s">
        <v>125</v>
      </c>
      <c r="M7" s="79">
        <v>1</v>
      </c>
      <c r="N7" s="79" t="s">
        <v>126</v>
      </c>
      <c r="O7" s="80" t="s">
        <v>126</v>
      </c>
      <c r="P7" s="80" t="s">
        <v>126</v>
      </c>
      <c r="Q7" s="80" t="s">
        <v>126</v>
      </c>
      <c r="R7" s="81" t="s">
        <v>127</v>
      </c>
      <c r="S7" s="81" t="s">
        <v>127</v>
      </c>
      <c r="T7" s="82" t="s">
        <v>128</v>
      </c>
      <c r="U7" s="81" t="s">
        <v>129</v>
      </c>
      <c r="V7" s="78" t="s">
        <v>126</v>
      </c>
      <c r="W7" s="80" t="s">
        <v>126</v>
      </c>
      <c r="X7" s="80">
        <v>1282</v>
      </c>
      <c r="Y7" s="80">
        <v>1706</v>
      </c>
      <c r="Z7" s="80">
        <v>1678</v>
      </c>
      <c r="AA7" s="80">
        <v>1501</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t="s">
        <v>126</v>
      </c>
      <c r="AR7" s="80">
        <v>1282</v>
      </c>
      <c r="AS7" s="80">
        <v>1706</v>
      </c>
      <c r="AT7" s="80">
        <v>1678</v>
      </c>
      <c r="AU7" s="80">
        <v>1501</v>
      </c>
      <c r="AV7" s="80" t="s">
        <v>126</v>
      </c>
      <c r="AW7" s="80">
        <v>51046</v>
      </c>
      <c r="AX7" s="80">
        <v>51046</v>
      </c>
      <c r="AY7" s="83" t="s">
        <v>126</v>
      </c>
      <c r="AZ7" s="83">
        <v>100</v>
      </c>
      <c r="BA7" s="83">
        <v>753.2</v>
      </c>
      <c r="BB7" s="83">
        <v>670.7</v>
      </c>
      <c r="BC7" s="83">
        <v>331.4</v>
      </c>
      <c r="BD7" s="83" t="s">
        <v>126</v>
      </c>
      <c r="BE7" s="83">
        <v>118.8</v>
      </c>
      <c r="BF7" s="83">
        <v>88.8</v>
      </c>
      <c r="BG7" s="83">
        <v>121.3</v>
      </c>
      <c r="BH7" s="83">
        <v>123.2</v>
      </c>
      <c r="BI7" s="83">
        <v>100</v>
      </c>
      <c r="BJ7" s="83" t="s">
        <v>126</v>
      </c>
      <c r="BK7" s="83">
        <v>103.4</v>
      </c>
      <c r="BL7" s="83">
        <v>884.7</v>
      </c>
      <c r="BM7" s="83">
        <v>782.1</v>
      </c>
      <c r="BN7" s="83">
        <v>359.5</v>
      </c>
      <c r="BO7" s="83" t="s">
        <v>126</v>
      </c>
      <c r="BP7" s="83">
        <v>255.4</v>
      </c>
      <c r="BQ7" s="83">
        <v>269.8</v>
      </c>
      <c r="BR7" s="83">
        <v>247.9</v>
      </c>
      <c r="BS7" s="83">
        <v>240.1</v>
      </c>
      <c r="BT7" s="83">
        <v>100</v>
      </c>
      <c r="BU7" s="83" t="s">
        <v>126</v>
      </c>
      <c r="BV7" s="83" t="s">
        <v>126</v>
      </c>
      <c r="BW7" s="83" t="s">
        <v>126</v>
      </c>
      <c r="BX7" s="83" t="s">
        <v>126</v>
      </c>
      <c r="BY7" s="83" t="s">
        <v>126</v>
      </c>
      <c r="BZ7" s="83" t="s">
        <v>126</v>
      </c>
      <c r="CA7" s="83" t="s">
        <v>126</v>
      </c>
      <c r="CB7" s="83" t="s">
        <v>126</v>
      </c>
      <c r="CC7" s="83" t="s">
        <v>126</v>
      </c>
      <c r="CD7" s="83" t="s">
        <v>126</v>
      </c>
      <c r="CE7" s="83" t="s">
        <v>126</v>
      </c>
      <c r="CF7" s="83" t="s">
        <v>126</v>
      </c>
      <c r="CG7" s="83">
        <v>10365.799999999999</v>
      </c>
      <c r="CH7" s="83">
        <v>4875.1000000000004</v>
      </c>
      <c r="CI7" s="83">
        <v>5474.4</v>
      </c>
      <c r="CJ7" s="83">
        <v>11085.9</v>
      </c>
      <c r="CK7" s="83" t="s">
        <v>126</v>
      </c>
      <c r="CL7" s="83">
        <v>18815.8</v>
      </c>
      <c r="CM7" s="83">
        <v>22847.9</v>
      </c>
      <c r="CN7" s="83">
        <v>19199</v>
      </c>
      <c r="CO7" s="83">
        <v>19830.400000000001</v>
      </c>
      <c r="CP7" s="80" t="s">
        <v>126</v>
      </c>
      <c r="CQ7" s="80" t="s">
        <v>126</v>
      </c>
      <c r="CR7" s="80">
        <v>54325</v>
      </c>
      <c r="CS7" s="80">
        <v>52421</v>
      </c>
      <c r="CT7" s="80">
        <v>38502</v>
      </c>
      <c r="CU7" s="80" t="s">
        <v>126</v>
      </c>
      <c r="CV7" s="80">
        <v>37685</v>
      </c>
      <c r="CW7" s="80">
        <v>2390</v>
      </c>
      <c r="CX7" s="80">
        <v>32739</v>
      </c>
      <c r="CY7" s="80">
        <v>34140</v>
      </c>
      <c r="CZ7" s="80">
        <v>198</v>
      </c>
      <c r="DA7" s="83" t="s">
        <v>126</v>
      </c>
      <c r="DB7" s="83">
        <v>73.7</v>
      </c>
      <c r="DC7" s="83">
        <v>98.4</v>
      </c>
      <c r="DD7" s="83">
        <v>96.7</v>
      </c>
      <c r="DE7" s="83">
        <v>86.5</v>
      </c>
      <c r="DF7" s="83" t="s">
        <v>126</v>
      </c>
      <c r="DG7" s="83">
        <v>31</v>
      </c>
      <c r="DH7" s="83">
        <v>34.700000000000003</v>
      </c>
      <c r="DI7" s="83">
        <v>30</v>
      </c>
      <c r="DJ7" s="83">
        <v>30.2</v>
      </c>
      <c r="DK7" s="83" t="s">
        <v>126</v>
      </c>
      <c r="DL7" s="83">
        <v>0</v>
      </c>
      <c r="DM7" s="83">
        <v>0.5</v>
      </c>
      <c r="DN7" s="83">
        <v>0</v>
      </c>
      <c r="DO7" s="83">
        <v>0</v>
      </c>
      <c r="DP7" s="83" t="s">
        <v>126</v>
      </c>
      <c r="DQ7" s="83">
        <v>17.5</v>
      </c>
      <c r="DR7" s="83">
        <v>14.4</v>
      </c>
      <c r="DS7" s="83">
        <v>11.8</v>
      </c>
      <c r="DT7" s="83">
        <v>14.2</v>
      </c>
      <c r="DU7" s="83" t="s">
        <v>126</v>
      </c>
      <c r="DV7" s="83">
        <v>0</v>
      </c>
      <c r="DW7" s="83">
        <v>0</v>
      </c>
      <c r="DX7" s="83">
        <v>0</v>
      </c>
      <c r="DY7" s="83">
        <v>0</v>
      </c>
      <c r="DZ7" s="83" t="s">
        <v>126</v>
      </c>
      <c r="EA7" s="83">
        <v>107.3</v>
      </c>
      <c r="EB7" s="83">
        <v>104.1</v>
      </c>
      <c r="EC7" s="83">
        <v>136</v>
      </c>
      <c r="ED7" s="83">
        <v>133.5</v>
      </c>
      <c r="EE7" s="83" t="s">
        <v>126</v>
      </c>
      <c r="EF7" s="83" t="s">
        <v>126</v>
      </c>
      <c r="EG7" s="83" t="s">
        <v>126</v>
      </c>
      <c r="EH7" s="83" t="s">
        <v>126</v>
      </c>
      <c r="EI7" s="83" t="s">
        <v>126</v>
      </c>
      <c r="EJ7" s="83" t="s">
        <v>126</v>
      </c>
      <c r="EK7" s="83" t="s">
        <v>126</v>
      </c>
      <c r="EL7" s="83" t="s">
        <v>126</v>
      </c>
      <c r="EM7" s="83" t="s">
        <v>126</v>
      </c>
      <c r="EN7" s="83" t="s">
        <v>126</v>
      </c>
      <c r="EO7" s="83" t="s">
        <v>126</v>
      </c>
      <c r="EP7" s="83">
        <v>100</v>
      </c>
      <c r="EQ7" s="83">
        <v>100</v>
      </c>
      <c r="ER7" s="83">
        <v>100</v>
      </c>
      <c r="ES7" s="83">
        <v>100</v>
      </c>
      <c r="ET7" s="83" t="s">
        <v>126</v>
      </c>
      <c r="EU7" s="83">
        <v>75.599999999999994</v>
      </c>
      <c r="EV7" s="83">
        <v>78.8</v>
      </c>
      <c r="EW7" s="83">
        <v>87.3</v>
      </c>
      <c r="EX7" s="83">
        <v>82.1</v>
      </c>
      <c r="EY7" s="80">
        <v>198</v>
      </c>
      <c r="EZ7" s="83" t="s">
        <v>126</v>
      </c>
      <c r="FA7" s="83">
        <v>73.7</v>
      </c>
      <c r="FB7" s="83">
        <v>98.4</v>
      </c>
      <c r="FC7" s="83">
        <v>96.7</v>
      </c>
      <c r="FD7" s="83">
        <v>86.5</v>
      </c>
      <c r="FE7" s="83" t="s">
        <v>126</v>
      </c>
      <c r="FF7" s="83">
        <v>61.8</v>
      </c>
      <c r="FG7" s="83">
        <v>61.6</v>
      </c>
      <c r="FH7" s="83">
        <v>57.7</v>
      </c>
      <c r="FI7" s="83">
        <v>57.6</v>
      </c>
      <c r="FJ7" s="83" t="s">
        <v>126</v>
      </c>
      <c r="FK7" s="83">
        <v>0</v>
      </c>
      <c r="FL7" s="83">
        <v>0.5</v>
      </c>
      <c r="FM7" s="83">
        <v>0</v>
      </c>
      <c r="FN7" s="83">
        <v>0</v>
      </c>
      <c r="FO7" s="83" t="s">
        <v>126</v>
      </c>
      <c r="FP7" s="83">
        <v>8.6999999999999993</v>
      </c>
      <c r="FQ7" s="83">
        <v>6.4</v>
      </c>
      <c r="FR7" s="83">
        <v>5.4</v>
      </c>
      <c r="FS7" s="83">
        <v>8.6999999999999993</v>
      </c>
      <c r="FT7" s="83" t="s">
        <v>126</v>
      </c>
      <c r="FU7" s="83">
        <v>0</v>
      </c>
      <c r="FV7" s="83">
        <v>0</v>
      </c>
      <c r="FW7" s="83">
        <v>0</v>
      </c>
      <c r="FX7" s="83">
        <v>0</v>
      </c>
      <c r="FY7" s="83" t="s">
        <v>126</v>
      </c>
      <c r="FZ7" s="83">
        <v>351.4</v>
      </c>
      <c r="GA7" s="83">
        <v>390.3</v>
      </c>
      <c r="GB7" s="83">
        <v>394.9</v>
      </c>
      <c r="GC7" s="83">
        <v>375</v>
      </c>
      <c r="GD7" s="83" t="s">
        <v>126</v>
      </c>
      <c r="GE7" s="83" t="s">
        <v>126</v>
      </c>
      <c r="GF7" s="83" t="s">
        <v>126</v>
      </c>
      <c r="GG7" s="83" t="s">
        <v>126</v>
      </c>
      <c r="GH7" s="83" t="s">
        <v>126</v>
      </c>
      <c r="GI7" s="83" t="s">
        <v>126</v>
      </c>
      <c r="GJ7" s="83" t="s">
        <v>126</v>
      </c>
      <c r="GK7" s="83" t="s">
        <v>126</v>
      </c>
      <c r="GL7" s="83" t="s">
        <v>126</v>
      </c>
      <c r="GM7" s="83" t="s">
        <v>126</v>
      </c>
      <c r="GN7" s="83" t="s">
        <v>126</v>
      </c>
      <c r="GO7" s="83">
        <v>100</v>
      </c>
      <c r="GP7" s="83">
        <v>100</v>
      </c>
      <c r="GQ7" s="83">
        <v>100</v>
      </c>
      <c r="GR7" s="83">
        <v>100</v>
      </c>
      <c r="GS7" s="83" t="s">
        <v>126</v>
      </c>
      <c r="GT7" s="83">
        <v>80.599999999999994</v>
      </c>
      <c r="GU7" s="83">
        <v>85.6</v>
      </c>
      <c r="GV7" s="83">
        <v>92</v>
      </c>
      <c r="GW7" s="83">
        <v>94.7</v>
      </c>
      <c r="GX7" s="80" t="s">
        <v>126</v>
      </c>
      <c r="GY7" s="83" t="s">
        <v>126</v>
      </c>
      <c r="GZ7" s="83" t="s">
        <v>126</v>
      </c>
      <c r="HA7" s="83" t="s">
        <v>126</v>
      </c>
      <c r="HB7" s="83" t="s">
        <v>126</v>
      </c>
      <c r="HC7" s="83" t="s">
        <v>126</v>
      </c>
      <c r="HD7" s="83" t="s">
        <v>126</v>
      </c>
      <c r="HE7" s="83">
        <v>46.6</v>
      </c>
      <c r="HF7" s="83">
        <v>53.1</v>
      </c>
      <c r="HG7" s="83">
        <v>63.3</v>
      </c>
      <c r="HH7" s="83">
        <v>65.099999999999994</v>
      </c>
      <c r="HI7" s="83" t="s">
        <v>126</v>
      </c>
      <c r="HJ7" s="83" t="s">
        <v>126</v>
      </c>
      <c r="HK7" s="83" t="s">
        <v>126</v>
      </c>
      <c r="HL7" s="83" t="s">
        <v>126</v>
      </c>
      <c r="HM7" s="83" t="s">
        <v>126</v>
      </c>
      <c r="HN7" s="83" t="s">
        <v>126</v>
      </c>
      <c r="HO7" s="83">
        <v>14</v>
      </c>
      <c r="HP7" s="83">
        <v>8.9</v>
      </c>
      <c r="HQ7" s="83">
        <v>7.4</v>
      </c>
      <c r="HR7" s="83">
        <v>6.8</v>
      </c>
      <c r="HS7" s="83" t="s">
        <v>126</v>
      </c>
      <c r="HT7" s="83" t="s">
        <v>126</v>
      </c>
      <c r="HU7" s="83" t="s">
        <v>126</v>
      </c>
      <c r="HV7" s="83" t="s">
        <v>126</v>
      </c>
      <c r="HW7" s="83" t="s">
        <v>126</v>
      </c>
      <c r="HX7" s="83" t="s">
        <v>126</v>
      </c>
      <c r="HY7" s="83">
        <v>12.4</v>
      </c>
      <c r="HZ7" s="83">
        <v>0.5</v>
      </c>
      <c r="IA7" s="83">
        <v>21.4</v>
      </c>
      <c r="IB7" s="83">
        <v>35</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t="s">
        <v>126</v>
      </c>
      <c r="IS7" s="83">
        <v>50.8</v>
      </c>
      <c r="IT7" s="83">
        <v>47.7</v>
      </c>
      <c r="IU7" s="83">
        <v>46.5</v>
      </c>
      <c r="IV7" s="83">
        <v>27.1</v>
      </c>
      <c r="IW7" s="80" t="s">
        <v>126</v>
      </c>
      <c r="IX7" s="83" t="s">
        <v>126</v>
      </c>
      <c r="IY7" s="83" t="s">
        <v>126</v>
      </c>
      <c r="IZ7" s="83" t="s">
        <v>126</v>
      </c>
      <c r="JA7" s="83" t="s">
        <v>126</v>
      </c>
      <c r="JB7" s="83" t="s">
        <v>126</v>
      </c>
      <c r="JC7" s="83" t="s">
        <v>126</v>
      </c>
      <c r="JD7" s="83">
        <v>16.100000000000001</v>
      </c>
      <c r="JE7" s="83">
        <v>19.600000000000001</v>
      </c>
      <c r="JF7" s="83">
        <v>17.899999999999999</v>
      </c>
      <c r="JG7" s="83">
        <v>16.399999999999999</v>
      </c>
      <c r="JH7" s="83" t="s">
        <v>126</v>
      </c>
      <c r="JI7" s="83" t="s">
        <v>126</v>
      </c>
      <c r="JJ7" s="83" t="s">
        <v>126</v>
      </c>
      <c r="JK7" s="83" t="s">
        <v>126</v>
      </c>
      <c r="JL7" s="83" t="s">
        <v>126</v>
      </c>
      <c r="JM7" s="83" t="s">
        <v>126</v>
      </c>
      <c r="JN7" s="83">
        <v>48.3</v>
      </c>
      <c r="JO7" s="83">
        <v>48.2</v>
      </c>
      <c r="JP7" s="83">
        <v>34.5</v>
      </c>
      <c r="JQ7" s="83">
        <v>45.8</v>
      </c>
      <c r="JR7" s="83" t="s">
        <v>126</v>
      </c>
      <c r="JS7" s="83" t="s">
        <v>126</v>
      </c>
      <c r="JT7" s="83" t="s">
        <v>126</v>
      </c>
      <c r="JU7" s="83" t="s">
        <v>126</v>
      </c>
      <c r="JV7" s="83" t="s">
        <v>126</v>
      </c>
      <c r="JW7" s="83" t="s">
        <v>126</v>
      </c>
      <c r="JX7" s="83">
        <v>137.1</v>
      </c>
      <c r="JY7" s="83">
        <v>83.3</v>
      </c>
      <c r="JZ7" s="83">
        <v>61.6</v>
      </c>
      <c r="KA7" s="83">
        <v>64.400000000000006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t="s">
        <v>126</v>
      </c>
      <c r="KR7" s="83">
        <v>98.4</v>
      </c>
      <c r="KS7" s="83">
        <v>99.1</v>
      </c>
      <c r="KT7" s="83">
        <v>98.8</v>
      </c>
      <c r="KU7" s="83">
        <v>94.9</v>
      </c>
      <c r="KV7" s="80" t="s">
        <v>126</v>
      </c>
      <c r="KW7" s="83" t="s">
        <v>126</v>
      </c>
      <c r="KX7" s="83" t="s">
        <v>126</v>
      </c>
      <c r="KY7" s="83" t="s">
        <v>126</v>
      </c>
      <c r="KZ7" s="83" t="s">
        <v>126</v>
      </c>
      <c r="LA7" s="83" t="s">
        <v>126</v>
      </c>
      <c r="LB7" s="83" t="s">
        <v>126</v>
      </c>
      <c r="LC7" s="83">
        <v>12</v>
      </c>
      <c r="LD7" s="83">
        <v>14.5</v>
      </c>
      <c r="LE7" s="83">
        <v>14.9</v>
      </c>
      <c r="LF7" s="83">
        <v>15.2</v>
      </c>
      <c r="LG7" s="83" t="s">
        <v>126</v>
      </c>
      <c r="LH7" s="83" t="s">
        <v>126</v>
      </c>
      <c r="LI7" s="83" t="s">
        <v>126</v>
      </c>
      <c r="LJ7" s="83" t="s">
        <v>126</v>
      </c>
      <c r="LK7" s="83" t="s">
        <v>126</v>
      </c>
      <c r="LL7" s="83" t="s">
        <v>126</v>
      </c>
      <c r="LM7" s="83">
        <v>0.3</v>
      </c>
      <c r="LN7" s="83">
        <v>0.3</v>
      </c>
      <c r="LO7" s="83">
        <v>0.3</v>
      </c>
      <c r="LP7" s="83">
        <v>0.7</v>
      </c>
      <c r="LQ7" s="83" t="s">
        <v>126</v>
      </c>
      <c r="LR7" s="83" t="s">
        <v>126</v>
      </c>
      <c r="LS7" s="83" t="s">
        <v>126</v>
      </c>
      <c r="LT7" s="83" t="s">
        <v>126</v>
      </c>
      <c r="LU7" s="83" t="s">
        <v>126</v>
      </c>
      <c r="LV7" s="83" t="s">
        <v>126</v>
      </c>
      <c r="LW7" s="83">
        <v>197.2</v>
      </c>
      <c r="LX7" s="83">
        <v>181.3</v>
      </c>
      <c r="LY7" s="83">
        <v>164.9</v>
      </c>
      <c r="LZ7" s="83">
        <v>146.19999999999999</v>
      </c>
      <c r="MA7" s="83" t="s">
        <v>126</v>
      </c>
      <c r="MB7" s="83" t="s">
        <v>126</v>
      </c>
      <c r="MC7" s="83" t="s">
        <v>126</v>
      </c>
      <c r="MD7" s="83" t="s">
        <v>126</v>
      </c>
      <c r="ME7" s="83" t="s">
        <v>126</v>
      </c>
      <c r="MF7" s="83" t="s">
        <v>126</v>
      </c>
      <c r="MG7" s="83" t="s">
        <v>126</v>
      </c>
      <c r="MH7" s="83" t="s">
        <v>126</v>
      </c>
      <c r="MI7" s="83" t="s">
        <v>126</v>
      </c>
      <c r="MJ7" s="83" t="s">
        <v>126</v>
      </c>
      <c r="MK7" s="83" t="s">
        <v>126</v>
      </c>
      <c r="ML7" s="83" t="s">
        <v>126</v>
      </c>
      <c r="MM7" s="83" t="s">
        <v>126</v>
      </c>
      <c r="MN7" s="83" t="s">
        <v>126</v>
      </c>
      <c r="MO7" s="83" t="s">
        <v>126</v>
      </c>
      <c r="MP7" s="83" t="s">
        <v>126</v>
      </c>
      <c r="MQ7" s="83">
        <v>98.2</v>
      </c>
      <c r="MR7" s="83">
        <v>98.8</v>
      </c>
      <c r="MS7" s="83">
        <v>98.3</v>
      </c>
      <c r="MT7" s="83">
        <v>98.7</v>
      </c>
      <c r="MU7" s="83" t="s">
        <v>126</v>
      </c>
      <c r="MV7" s="83">
        <v>1</v>
      </c>
      <c r="MW7" s="83">
        <v>1</v>
      </c>
      <c r="MX7" s="83">
        <v>1</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（最大出力合計198kW）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（最大出力合計198kW）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138</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t="str">
        <f>AY7</f>
        <v>-</v>
      </c>
      <c r="AZ11" s="95">
        <f>AZ7</f>
        <v>100</v>
      </c>
      <c r="BA11" s="95">
        <f>BA7</f>
        <v>753.2</v>
      </c>
      <c r="BB11" s="95">
        <f>BB7</f>
        <v>670.7</v>
      </c>
      <c r="BC11" s="95">
        <f>BC7</f>
        <v>331.4</v>
      </c>
      <c r="BD11" s="84"/>
      <c r="BE11" s="84"/>
      <c r="BF11" s="84"/>
      <c r="BG11" s="84"/>
      <c r="BH11" s="84"/>
      <c r="BI11" s="94" t="s">
        <v>139</v>
      </c>
      <c r="BJ11" s="95" t="str">
        <f>BJ7</f>
        <v>-</v>
      </c>
      <c r="BK11" s="95">
        <f>BK7</f>
        <v>103.4</v>
      </c>
      <c r="BL11" s="95">
        <f>BL7</f>
        <v>884.7</v>
      </c>
      <c r="BM11" s="95">
        <f>BM7</f>
        <v>782.1</v>
      </c>
      <c r="BN11" s="95">
        <f>BN7</f>
        <v>359.5</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139</v>
      </c>
      <c r="CF11" s="95" t="str">
        <f>CF7</f>
        <v>-</v>
      </c>
      <c r="CG11" s="95">
        <f>CG7</f>
        <v>10365.799999999999</v>
      </c>
      <c r="CH11" s="95">
        <f>CH7</f>
        <v>4875.1000000000004</v>
      </c>
      <c r="CI11" s="95">
        <f>CI7</f>
        <v>5474.4</v>
      </c>
      <c r="CJ11" s="95">
        <f>CJ7</f>
        <v>11085.9</v>
      </c>
      <c r="CK11" s="84"/>
      <c r="CL11" s="84"/>
      <c r="CM11" s="84"/>
      <c r="CN11" s="84"/>
      <c r="CO11" s="94" t="s">
        <v>140</v>
      </c>
      <c r="CP11" s="96" t="str">
        <f>CP7</f>
        <v>-</v>
      </c>
      <c r="CQ11" s="96" t="str">
        <f>CQ7</f>
        <v>-</v>
      </c>
      <c r="CR11" s="96">
        <f>CR7</f>
        <v>54325</v>
      </c>
      <c r="CS11" s="96">
        <f>CS7</f>
        <v>52421</v>
      </c>
      <c r="CT11" s="96">
        <f>CT7</f>
        <v>38502</v>
      </c>
      <c r="CU11" s="84"/>
      <c r="CV11" s="84"/>
      <c r="CW11" s="84"/>
      <c r="CX11" s="84"/>
      <c r="CY11" s="84"/>
      <c r="CZ11" s="94" t="s">
        <v>140</v>
      </c>
      <c r="DA11" s="95" t="str">
        <f>DA7</f>
        <v>-</v>
      </c>
      <c r="DB11" s="95">
        <f>DB7</f>
        <v>73.7</v>
      </c>
      <c r="DC11" s="95">
        <f>DC7</f>
        <v>98.4</v>
      </c>
      <c r="DD11" s="95">
        <f>DD7</f>
        <v>96.7</v>
      </c>
      <c r="DE11" s="95">
        <f>DE7</f>
        <v>86.5</v>
      </c>
      <c r="DF11" s="84"/>
      <c r="DG11" s="84"/>
      <c r="DH11" s="84"/>
      <c r="DI11" s="84"/>
      <c r="DJ11" s="94" t="s">
        <v>140</v>
      </c>
      <c r="DK11" s="95" t="str">
        <f>DK7</f>
        <v>-</v>
      </c>
      <c r="DL11" s="95">
        <f>DL7</f>
        <v>0</v>
      </c>
      <c r="DM11" s="95">
        <f>DM7</f>
        <v>0.5</v>
      </c>
      <c r="DN11" s="95">
        <f>DN7</f>
        <v>0</v>
      </c>
      <c r="DO11" s="95">
        <f>DO7</f>
        <v>0</v>
      </c>
      <c r="DP11" s="84"/>
      <c r="DQ11" s="84"/>
      <c r="DR11" s="84"/>
      <c r="DS11" s="84"/>
      <c r="DT11" s="94" t="s">
        <v>140</v>
      </c>
      <c r="DU11" s="95" t="str">
        <f>DU7</f>
        <v>-</v>
      </c>
      <c r="DV11" s="95">
        <f>DV7</f>
        <v>0</v>
      </c>
      <c r="DW11" s="95">
        <f>DW7</f>
        <v>0</v>
      </c>
      <c r="DX11" s="95">
        <f>DX7</f>
        <v>0</v>
      </c>
      <c r="DY11" s="95">
        <f>DY7</f>
        <v>0</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t="str">
        <f>EO7</f>
        <v>-</v>
      </c>
      <c r="EP11" s="95">
        <f>EP7</f>
        <v>100</v>
      </c>
      <c r="EQ11" s="95">
        <f>EQ7</f>
        <v>100</v>
      </c>
      <c r="ER11" s="95">
        <f>ER7</f>
        <v>100</v>
      </c>
      <c r="ES11" s="95">
        <f>ES7</f>
        <v>100</v>
      </c>
      <c r="ET11" s="84"/>
      <c r="EU11" s="84"/>
      <c r="EV11" s="84"/>
      <c r="EW11" s="84"/>
      <c r="EX11" s="84"/>
      <c r="EY11" s="94" t="s">
        <v>140</v>
      </c>
      <c r="EZ11" s="95" t="str">
        <f>EZ7</f>
        <v>-</v>
      </c>
      <c r="FA11" s="95">
        <f>FA7</f>
        <v>73.7</v>
      </c>
      <c r="FB11" s="95">
        <f>FB7</f>
        <v>98.4</v>
      </c>
      <c r="FC11" s="95">
        <f>FC7</f>
        <v>96.7</v>
      </c>
      <c r="FD11" s="95">
        <f>FD7</f>
        <v>86.5</v>
      </c>
      <c r="FE11" s="84"/>
      <c r="FF11" s="84"/>
      <c r="FG11" s="84"/>
      <c r="FH11" s="84"/>
      <c r="FI11" s="94" t="s">
        <v>140</v>
      </c>
      <c r="FJ11" s="95" t="str">
        <f>FJ7</f>
        <v>-</v>
      </c>
      <c r="FK11" s="95">
        <f>FK7</f>
        <v>0</v>
      </c>
      <c r="FL11" s="95">
        <f>FL7</f>
        <v>0.5</v>
      </c>
      <c r="FM11" s="95">
        <f>FM7</f>
        <v>0</v>
      </c>
      <c r="FN11" s="95">
        <f>FN7</f>
        <v>0</v>
      </c>
      <c r="FO11" s="84"/>
      <c r="FP11" s="84"/>
      <c r="FQ11" s="84"/>
      <c r="FR11" s="84"/>
      <c r="FS11" s="94" t="s">
        <v>140</v>
      </c>
      <c r="FT11" s="95" t="str">
        <f>FT7</f>
        <v>-</v>
      </c>
      <c r="FU11" s="95">
        <f>FU7</f>
        <v>0</v>
      </c>
      <c r="FV11" s="95">
        <f>FV7</f>
        <v>0</v>
      </c>
      <c r="FW11" s="95">
        <f>FW7</f>
        <v>0</v>
      </c>
      <c r="FX11" s="95">
        <f>FX7</f>
        <v>0</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140</v>
      </c>
      <c r="GN11" s="95" t="str">
        <f>GN7</f>
        <v>-</v>
      </c>
      <c r="GO11" s="95">
        <f>GO7</f>
        <v>100</v>
      </c>
      <c r="GP11" s="95">
        <f>GP7</f>
        <v>100</v>
      </c>
      <c r="GQ11" s="95">
        <f>GQ7</f>
        <v>100</v>
      </c>
      <c r="GR11" s="95">
        <f>GR7</f>
        <v>100</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t="str">
        <f>KL7</f>
        <v>-</v>
      </c>
      <c r="KM11" s="95" t="str">
        <f>KM7</f>
        <v>-</v>
      </c>
      <c r="KN11" s="95" t="str">
        <f>KN7</f>
        <v>-</v>
      </c>
      <c r="KO11" s="95" t="str">
        <f>KO7</f>
        <v>-</v>
      </c>
      <c r="KP11" s="95" t="str">
        <f>KP7</f>
        <v>-</v>
      </c>
      <c r="KQ11" s="84"/>
      <c r="KR11" s="84"/>
      <c r="KS11" s="84"/>
      <c r="KT11" s="84"/>
      <c r="KU11" s="84"/>
      <c r="KV11" s="94" t="s">
        <v>141</v>
      </c>
      <c r="KW11" s="95" t="str">
        <f>KW7</f>
        <v>-</v>
      </c>
      <c r="KX11" s="95" t="str">
        <f>KX7</f>
        <v>-</v>
      </c>
      <c r="KY11" s="95" t="str">
        <f>KY7</f>
        <v>-</v>
      </c>
      <c r="KZ11" s="95" t="str">
        <f>KZ7</f>
        <v>-</v>
      </c>
      <c r="LA11" s="95" t="str">
        <f>LA7</f>
        <v>-</v>
      </c>
      <c r="LB11" s="84"/>
      <c r="LC11" s="84"/>
      <c r="LD11" s="84"/>
      <c r="LE11" s="84"/>
      <c r="LF11" s="94" t="s">
        <v>140</v>
      </c>
      <c r="LG11" s="95" t="str">
        <f>LG7</f>
        <v>-</v>
      </c>
      <c r="LH11" s="95" t="str">
        <f>LH7</f>
        <v>-</v>
      </c>
      <c r="LI11" s="95" t="str">
        <f>LI7</f>
        <v>-</v>
      </c>
      <c r="LJ11" s="95" t="str">
        <f>LJ7</f>
        <v>-</v>
      </c>
      <c r="LK11" s="95" t="str">
        <f>LK7</f>
        <v>-</v>
      </c>
      <c r="LL11" s="84"/>
      <c r="LM11" s="84"/>
      <c r="LN11" s="84"/>
      <c r="LO11" s="84"/>
      <c r="LP11" s="94" t="s">
        <v>140</v>
      </c>
      <c r="LQ11" s="95" t="str">
        <f>LQ7</f>
        <v>-</v>
      </c>
      <c r="LR11" s="95" t="str">
        <f>LR7</f>
        <v>-</v>
      </c>
      <c r="LS11" s="95" t="str">
        <f>LS7</f>
        <v>-</v>
      </c>
      <c r="LT11" s="95" t="str">
        <f>LT7</f>
        <v>-</v>
      </c>
      <c r="LU11" s="95" t="str">
        <f>LU7</f>
        <v>-</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142</v>
      </c>
      <c r="AY12" s="95" t="str">
        <f>BD7</f>
        <v>-</v>
      </c>
      <c r="AZ12" s="95">
        <f>BE7</f>
        <v>118.8</v>
      </c>
      <c r="BA12" s="95">
        <f>BF7</f>
        <v>88.8</v>
      </c>
      <c r="BB12" s="95">
        <f>BG7</f>
        <v>121.3</v>
      </c>
      <c r="BC12" s="95">
        <f>BH7</f>
        <v>123.2</v>
      </c>
      <c r="BD12" s="84"/>
      <c r="BE12" s="84"/>
      <c r="BF12" s="84"/>
      <c r="BG12" s="84"/>
      <c r="BH12" s="84"/>
      <c r="BI12" s="94" t="s">
        <v>142</v>
      </c>
      <c r="BJ12" s="95" t="str">
        <f>BO7</f>
        <v>-</v>
      </c>
      <c r="BK12" s="95">
        <f>BP7</f>
        <v>255.4</v>
      </c>
      <c r="BL12" s="95">
        <f>BQ7</f>
        <v>269.8</v>
      </c>
      <c r="BM12" s="95">
        <f>BR7</f>
        <v>247.9</v>
      </c>
      <c r="BN12" s="95">
        <f>BS7</f>
        <v>240.1</v>
      </c>
      <c r="BO12" s="84"/>
      <c r="BP12" s="84"/>
      <c r="BQ12" s="84"/>
      <c r="BR12" s="84"/>
      <c r="BS12" s="84"/>
      <c r="BT12" s="94" t="s">
        <v>142</v>
      </c>
      <c r="BU12" s="95" t="str">
        <f>BZ7</f>
        <v>-</v>
      </c>
      <c r="BV12" s="95" t="str">
        <f>CA7</f>
        <v>-</v>
      </c>
      <c r="BW12" s="95" t="str">
        <f>CB7</f>
        <v>-</v>
      </c>
      <c r="BX12" s="95" t="str">
        <f>CC7</f>
        <v>-</v>
      </c>
      <c r="BY12" s="95" t="str">
        <f>CD7</f>
        <v>-</v>
      </c>
      <c r="BZ12" s="84"/>
      <c r="CA12" s="84"/>
      <c r="CB12" s="84"/>
      <c r="CC12" s="84"/>
      <c r="CD12" s="84"/>
      <c r="CE12" s="94" t="s">
        <v>142</v>
      </c>
      <c r="CF12" s="95" t="str">
        <f>CK7</f>
        <v>-</v>
      </c>
      <c r="CG12" s="95">
        <f>CL7</f>
        <v>18815.8</v>
      </c>
      <c r="CH12" s="95">
        <f>CM7</f>
        <v>22847.9</v>
      </c>
      <c r="CI12" s="95">
        <f>CN7</f>
        <v>19199</v>
      </c>
      <c r="CJ12" s="95">
        <f>CO7</f>
        <v>19830.400000000001</v>
      </c>
      <c r="CK12" s="84"/>
      <c r="CL12" s="84"/>
      <c r="CM12" s="84"/>
      <c r="CN12" s="84"/>
      <c r="CO12" s="94" t="s">
        <v>142</v>
      </c>
      <c r="CP12" s="96" t="str">
        <f>CU7</f>
        <v>-</v>
      </c>
      <c r="CQ12" s="96">
        <f>CV7</f>
        <v>37685</v>
      </c>
      <c r="CR12" s="96">
        <f>CW7</f>
        <v>2390</v>
      </c>
      <c r="CS12" s="96">
        <f>CX7</f>
        <v>32739</v>
      </c>
      <c r="CT12" s="96">
        <f>CY7</f>
        <v>34140</v>
      </c>
      <c r="CU12" s="84"/>
      <c r="CV12" s="84"/>
      <c r="CW12" s="84"/>
      <c r="CX12" s="84"/>
      <c r="CY12" s="84"/>
      <c r="CZ12" s="94" t="s">
        <v>142</v>
      </c>
      <c r="DA12" s="95" t="str">
        <f>DF7</f>
        <v>-</v>
      </c>
      <c r="DB12" s="95">
        <f>DG7</f>
        <v>31</v>
      </c>
      <c r="DC12" s="95">
        <f>DH7</f>
        <v>34.700000000000003</v>
      </c>
      <c r="DD12" s="95">
        <f>DI7</f>
        <v>30</v>
      </c>
      <c r="DE12" s="95">
        <f>DJ7</f>
        <v>30.2</v>
      </c>
      <c r="DF12" s="84"/>
      <c r="DG12" s="84"/>
      <c r="DH12" s="84"/>
      <c r="DI12" s="84"/>
      <c r="DJ12" s="94" t="s">
        <v>142</v>
      </c>
      <c r="DK12" s="95" t="str">
        <f>DP7</f>
        <v>-</v>
      </c>
      <c r="DL12" s="95">
        <f>DQ7</f>
        <v>17.5</v>
      </c>
      <c r="DM12" s="95">
        <f>DR7</f>
        <v>14.4</v>
      </c>
      <c r="DN12" s="95">
        <f>DS7</f>
        <v>11.8</v>
      </c>
      <c r="DO12" s="95">
        <f>DT7</f>
        <v>14.2</v>
      </c>
      <c r="DP12" s="84"/>
      <c r="DQ12" s="84"/>
      <c r="DR12" s="84"/>
      <c r="DS12" s="84"/>
      <c r="DT12" s="94" t="s">
        <v>142</v>
      </c>
      <c r="DU12" s="95" t="str">
        <f>DZ7</f>
        <v>-</v>
      </c>
      <c r="DV12" s="95">
        <f>EA7</f>
        <v>107.3</v>
      </c>
      <c r="DW12" s="95">
        <f>EB7</f>
        <v>104.1</v>
      </c>
      <c r="DX12" s="95">
        <f>EC7</f>
        <v>136</v>
      </c>
      <c r="DY12" s="95">
        <f>ED7</f>
        <v>133.5</v>
      </c>
      <c r="DZ12" s="84"/>
      <c r="EA12" s="84"/>
      <c r="EB12" s="84"/>
      <c r="EC12" s="84"/>
      <c r="ED12" s="94" t="s">
        <v>143</v>
      </c>
      <c r="EE12" s="95" t="str">
        <f>EJ7</f>
        <v>-</v>
      </c>
      <c r="EF12" s="95" t="str">
        <f>EK7</f>
        <v>-</v>
      </c>
      <c r="EG12" s="95" t="str">
        <f>EL7</f>
        <v>-</v>
      </c>
      <c r="EH12" s="95" t="str">
        <f>EM7</f>
        <v>-</v>
      </c>
      <c r="EI12" s="95" t="str">
        <f>EN7</f>
        <v>-</v>
      </c>
      <c r="EJ12" s="84"/>
      <c r="EK12" s="84"/>
      <c r="EL12" s="84"/>
      <c r="EM12" s="84"/>
      <c r="EN12" s="94" t="s">
        <v>143</v>
      </c>
      <c r="EO12" s="95" t="str">
        <f>ET7</f>
        <v>-</v>
      </c>
      <c r="EP12" s="95">
        <f>EU7</f>
        <v>75.599999999999994</v>
      </c>
      <c r="EQ12" s="95">
        <f>EV7</f>
        <v>78.8</v>
      </c>
      <c r="ER12" s="95">
        <f>EW7</f>
        <v>87.3</v>
      </c>
      <c r="ES12" s="95">
        <f>EX7</f>
        <v>82.1</v>
      </c>
      <c r="ET12" s="84"/>
      <c r="EU12" s="84"/>
      <c r="EV12" s="84"/>
      <c r="EW12" s="84"/>
      <c r="EX12" s="84"/>
      <c r="EY12" s="94" t="s">
        <v>142</v>
      </c>
      <c r="EZ12" s="95" t="str">
        <f>IF($EZ$8,FE7,"-")</f>
        <v>-</v>
      </c>
      <c r="FA12" s="95">
        <f>IF($EZ$8,FF7,"-")</f>
        <v>61.8</v>
      </c>
      <c r="FB12" s="95">
        <f>IF($EZ$8,FG7,"-")</f>
        <v>61.6</v>
      </c>
      <c r="FC12" s="95">
        <f>IF($EZ$8,FH7,"-")</f>
        <v>57.7</v>
      </c>
      <c r="FD12" s="95">
        <f>IF($EZ$8,FI7,"-")</f>
        <v>57.6</v>
      </c>
      <c r="FE12" s="84"/>
      <c r="FF12" s="84"/>
      <c r="FG12" s="84"/>
      <c r="FH12" s="84"/>
      <c r="FI12" s="94" t="s">
        <v>142</v>
      </c>
      <c r="FJ12" s="95" t="str">
        <f>IF($FJ$8,FO7,"-")</f>
        <v>-</v>
      </c>
      <c r="FK12" s="95">
        <f>IF($FJ$8,FP7,"-")</f>
        <v>8.6999999999999993</v>
      </c>
      <c r="FL12" s="95">
        <f>IF($FJ$8,FQ7,"-")</f>
        <v>6.4</v>
      </c>
      <c r="FM12" s="95">
        <f>IF($FJ$8,FR7,"-")</f>
        <v>5.4</v>
      </c>
      <c r="FN12" s="95">
        <f>IF($FJ$8,FS7,"-")</f>
        <v>8.6999999999999993</v>
      </c>
      <c r="FO12" s="84"/>
      <c r="FP12" s="84"/>
      <c r="FQ12" s="84"/>
      <c r="FR12" s="84"/>
      <c r="FS12" s="94" t="s">
        <v>142</v>
      </c>
      <c r="FT12" s="95" t="str">
        <f>IF($FT$8,FY7,"-")</f>
        <v>-</v>
      </c>
      <c r="FU12" s="95">
        <f>IF($FT$8,FZ7,"-")</f>
        <v>351.4</v>
      </c>
      <c r="FV12" s="95">
        <f>IF($FT$8,GA7,"-")</f>
        <v>390.3</v>
      </c>
      <c r="FW12" s="95">
        <f>IF($FT$8,GB7,"-")</f>
        <v>394.9</v>
      </c>
      <c r="FX12" s="95">
        <f>IF($FT$8,GC7,"-")</f>
        <v>375</v>
      </c>
      <c r="FY12" s="84"/>
      <c r="FZ12" s="84"/>
      <c r="GA12" s="84"/>
      <c r="GB12" s="84"/>
      <c r="GC12" s="94" t="s">
        <v>142</v>
      </c>
      <c r="GD12" s="95" t="str">
        <f>IF($GD$8,GI7,"-")</f>
        <v>-</v>
      </c>
      <c r="GE12" s="95" t="str">
        <f>IF($GD$8,GJ7,"-")</f>
        <v>-</v>
      </c>
      <c r="GF12" s="95" t="str">
        <f>IF($GD$8,GK7,"-")</f>
        <v>-</v>
      </c>
      <c r="GG12" s="95" t="str">
        <f>IF($GD$8,GL7,"-")</f>
        <v>-</v>
      </c>
      <c r="GH12" s="95" t="str">
        <f>IF($GD$8,GM7,"-")</f>
        <v>-</v>
      </c>
      <c r="GI12" s="84"/>
      <c r="GJ12" s="84"/>
      <c r="GK12" s="84"/>
      <c r="GL12" s="84"/>
      <c r="GM12" s="94" t="s">
        <v>142</v>
      </c>
      <c r="GN12" s="95" t="str">
        <f>IF($GN$8,GS7,"-")</f>
        <v>-</v>
      </c>
      <c r="GO12" s="95">
        <f>IF($GN$8,GT7,"-")</f>
        <v>80.599999999999994</v>
      </c>
      <c r="GP12" s="95">
        <f>IF($GN$8,GU7,"-")</f>
        <v>85.6</v>
      </c>
      <c r="GQ12" s="95">
        <f>IF($GN$8,GV7,"-")</f>
        <v>92</v>
      </c>
      <c r="GR12" s="95">
        <f>IF($GN$8,GW7,"-")</f>
        <v>94.7</v>
      </c>
      <c r="GS12" s="84"/>
      <c r="GT12" s="84"/>
      <c r="GU12" s="84"/>
      <c r="GV12" s="84"/>
      <c r="GW12" s="84"/>
      <c r="GX12" s="94" t="s">
        <v>143</v>
      </c>
      <c r="GY12" s="95" t="str">
        <f>IF($GY$8,HD7,"-")</f>
        <v>-</v>
      </c>
      <c r="GZ12" s="95" t="str">
        <f>IF($GY$8,HE7,"-")</f>
        <v>-</v>
      </c>
      <c r="HA12" s="95" t="str">
        <f>IF($GY$8,HF7,"-")</f>
        <v>-</v>
      </c>
      <c r="HB12" s="95" t="str">
        <f>IF($GY$8,HG7,"-")</f>
        <v>-</v>
      </c>
      <c r="HC12" s="95" t="str">
        <f>IF($GY$8,HH7,"-")</f>
        <v>-</v>
      </c>
      <c r="HD12" s="84"/>
      <c r="HE12" s="84"/>
      <c r="HF12" s="84"/>
      <c r="HG12" s="84"/>
      <c r="HH12" s="94" t="s">
        <v>142</v>
      </c>
      <c r="HI12" s="95" t="str">
        <f>IF($HI$8,HN7,"-")</f>
        <v>-</v>
      </c>
      <c r="HJ12" s="95" t="str">
        <f>IF($HI$8,HO7,"-")</f>
        <v>-</v>
      </c>
      <c r="HK12" s="95" t="str">
        <f>IF($HI$8,HP7,"-")</f>
        <v>-</v>
      </c>
      <c r="HL12" s="95" t="str">
        <f>IF($HI$8,HQ7,"-")</f>
        <v>-</v>
      </c>
      <c r="HM12" s="95" t="str">
        <f>IF($HI$8,HR7,"-")</f>
        <v>-</v>
      </c>
      <c r="HN12" s="84"/>
      <c r="HO12" s="84"/>
      <c r="HP12" s="84"/>
      <c r="HQ12" s="84"/>
      <c r="HR12" s="94" t="s">
        <v>142</v>
      </c>
      <c r="HS12" s="95" t="str">
        <f>IF($HS$8,HX7,"-")</f>
        <v>-</v>
      </c>
      <c r="HT12" s="95" t="str">
        <f>IF($HS$8,HY7,"-")</f>
        <v>-</v>
      </c>
      <c r="HU12" s="95" t="str">
        <f>IF($HS$8,HZ7,"-")</f>
        <v>-</v>
      </c>
      <c r="HV12" s="95" t="str">
        <f>IF($HS$8,IA7,"-")</f>
        <v>-</v>
      </c>
      <c r="HW12" s="95" t="str">
        <f>IF($HS$8,IB7,"-")</f>
        <v>-</v>
      </c>
      <c r="HX12" s="84"/>
      <c r="HY12" s="84"/>
      <c r="HZ12" s="84"/>
      <c r="IA12" s="84"/>
      <c r="IB12" s="94" t="s">
        <v>143</v>
      </c>
      <c r="IC12" s="95" t="str">
        <f>IF($IC$8,IH7,"-")</f>
        <v>-</v>
      </c>
      <c r="ID12" s="95" t="str">
        <f>IF($IC$8,II7,"-")</f>
        <v>-</v>
      </c>
      <c r="IE12" s="95" t="str">
        <f>IF($IC$8,IJ7,"-")</f>
        <v>-</v>
      </c>
      <c r="IF12" s="95" t="str">
        <f>IF($IC$8,IK7,"-")</f>
        <v>-</v>
      </c>
      <c r="IG12" s="95" t="str">
        <f>IF($IC$8,IL7,"-")</f>
        <v>-</v>
      </c>
      <c r="IH12" s="84"/>
      <c r="II12" s="84"/>
      <c r="IJ12" s="84"/>
      <c r="IK12" s="84"/>
      <c r="IL12" s="94" t="s">
        <v>143</v>
      </c>
      <c r="IM12" s="95" t="str">
        <f>IF($IM$8,IR7,"-")</f>
        <v>-</v>
      </c>
      <c r="IN12" s="95" t="str">
        <f>IF($IM$8,IS7,"-")</f>
        <v>-</v>
      </c>
      <c r="IO12" s="95" t="str">
        <f>IF($IM$8,IT7,"-")</f>
        <v>-</v>
      </c>
      <c r="IP12" s="95" t="str">
        <f>IF($IM$8,IU7,"-")</f>
        <v>-</v>
      </c>
      <c r="IQ12" s="95" t="str">
        <f>IF($IM$8,IV7,"-")</f>
        <v>-</v>
      </c>
      <c r="IR12" s="84"/>
      <c r="IS12" s="84"/>
      <c r="IT12" s="84"/>
      <c r="IU12" s="84"/>
      <c r="IV12" s="84"/>
      <c r="IW12" s="94" t="s">
        <v>142</v>
      </c>
      <c r="IX12" s="95" t="str">
        <f>IF($IX$8,JC7,"-")</f>
        <v>-</v>
      </c>
      <c r="IY12" s="95" t="str">
        <f>IF($IX$8,JD7,"-")</f>
        <v>-</v>
      </c>
      <c r="IZ12" s="95" t="str">
        <f>IF($IX$8,JE7,"-")</f>
        <v>-</v>
      </c>
      <c r="JA12" s="95" t="str">
        <f>IF($IX$8,JF7,"-")</f>
        <v>-</v>
      </c>
      <c r="JB12" s="95" t="str">
        <f>IF($IX$8,JG7,"-")</f>
        <v>-</v>
      </c>
      <c r="JC12" s="84"/>
      <c r="JD12" s="84"/>
      <c r="JE12" s="84"/>
      <c r="JF12" s="84"/>
      <c r="JG12" s="94" t="s">
        <v>143</v>
      </c>
      <c r="JH12" s="95" t="str">
        <f>IF($JH$8,JM7,"-")</f>
        <v>-</v>
      </c>
      <c r="JI12" s="95" t="str">
        <f>IF($JH$8,JN7,"-")</f>
        <v>-</v>
      </c>
      <c r="JJ12" s="95" t="str">
        <f>IF($JH$8,JO7,"-")</f>
        <v>-</v>
      </c>
      <c r="JK12" s="95" t="str">
        <f>IF($JH$8,JP7,"-")</f>
        <v>-</v>
      </c>
      <c r="JL12" s="95" t="str">
        <f>IF($JH$8,JQ7,"-")</f>
        <v>-</v>
      </c>
      <c r="JM12" s="84"/>
      <c r="JN12" s="84"/>
      <c r="JO12" s="84"/>
      <c r="JP12" s="84"/>
      <c r="JQ12" s="94" t="s">
        <v>142</v>
      </c>
      <c r="JR12" s="95" t="str">
        <f>IF($JR$8,JW7,"-")</f>
        <v>-</v>
      </c>
      <c r="JS12" s="95" t="str">
        <f>IF($JR$8,JX7,"-")</f>
        <v>-</v>
      </c>
      <c r="JT12" s="95" t="str">
        <f>IF($JR$8,JY7,"-")</f>
        <v>-</v>
      </c>
      <c r="JU12" s="95" t="str">
        <f>IF($JR$8,JZ7,"-")</f>
        <v>-</v>
      </c>
      <c r="JV12" s="95" t="str">
        <f>IF($JR$8,KA7,"-")</f>
        <v>-</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142</v>
      </c>
      <c r="KL12" s="95" t="str">
        <f>IF($KL$8,KQ7,"-")</f>
        <v>-</v>
      </c>
      <c r="KM12" s="95" t="str">
        <f>IF($KL$8,KR7,"-")</f>
        <v>-</v>
      </c>
      <c r="KN12" s="95" t="str">
        <f>IF($KL$8,KS7,"-")</f>
        <v>-</v>
      </c>
      <c r="KO12" s="95" t="str">
        <f>IF($KL$8,KT7,"-")</f>
        <v>-</v>
      </c>
      <c r="KP12" s="95" t="str">
        <f>IF($KL$8,KU7,"-")</f>
        <v>-</v>
      </c>
      <c r="KQ12" s="84"/>
      <c r="KR12" s="84"/>
      <c r="KS12" s="84"/>
      <c r="KT12" s="84"/>
      <c r="KU12" s="84"/>
      <c r="KV12" s="94" t="s">
        <v>142</v>
      </c>
      <c r="KW12" s="95" t="str">
        <f>IF($KW$8,LB7,"-")</f>
        <v>-</v>
      </c>
      <c r="KX12" s="95" t="str">
        <f>IF($KW$8,LC7,"-")</f>
        <v>-</v>
      </c>
      <c r="KY12" s="95" t="str">
        <f>IF($KW$8,LD7,"-")</f>
        <v>-</v>
      </c>
      <c r="KZ12" s="95" t="str">
        <f>IF($KW$8,LE7,"-")</f>
        <v>-</v>
      </c>
      <c r="LA12" s="95" t="str">
        <f>IF($KW$8,LF7,"-")</f>
        <v>-</v>
      </c>
      <c r="LB12" s="84"/>
      <c r="LC12" s="84"/>
      <c r="LD12" s="84"/>
      <c r="LE12" s="84"/>
      <c r="LF12" s="94" t="s">
        <v>143</v>
      </c>
      <c r="LG12" s="95" t="str">
        <f>IF($LG$8,LL7,"-")</f>
        <v>-</v>
      </c>
      <c r="LH12" s="95" t="str">
        <f>IF($LG$8,LM7,"-")</f>
        <v>-</v>
      </c>
      <c r="LI12" s="95" t="str">
        <f>IF($LG$8,LN7,"-")</f>
        <v>-</v>
      </c>
      <c r="LJ12" s="95" t="str">
        <f>IF($LG$8,LO7,"-")</f>
        <v>-</v>
      </c>
      <c r="LK12" s="95" t="str">
        <f>IF($LG$8,LP7,"-")</f>
        <v>-</v>
      </c>
      <c r="LL12" s="84"/>
      <c r="LM12" s="84"/>
      <c r="LN12" s="84"/>
      <c r="LO12" s="84"/>
      <c r="LP12" s="94" t="s">
        <v>144</v>
      </c>
      <c r="LQ12" s="95" t="str">
        <f>IF($LQ$8,LV7,"-")</f>
        <v>-</v>
      </c>
      <c r="LR12" s="95" t="str">
        <f>IF($LQ$8,LW7,"-")</f>
        <v>-</v>
      </c>
      <c r="LS12" s="95" t="str">
        <f>IF($LQ$8,LX7,"-")</f>
        <v>-</v>
      </c>
      <c r="LT12" s="95" t="str">
        <f>IF($LQ$8,LY7,"-")</f>
        <v>-</v>
      </c>
      <c r="LU12" s="95" t="str">
        <f>IF($LQ$8,LZ7,"-")</f>
        <v>-</v>
      </c>
      <c r="LV12" s="84"/>
      <c r="LW12" s="84"/>
      <c r="LX12" s="84"/>
      <c r="LY12" s="84"/>
      <c r="LZ12" s="94" t="s">
        <v>143</v>
      </c>
      <c r="MA12" s="95" t="str">
        <f>IF($MA$8,MF7,"-")</f>
        <v>-</v>
      </c>
      <c r="MB12" s="95" t="str">
        <f>IF($MA$8,MG7,"-")</f>
        <v>-</v>
      </c>
      <c r="MC12" s="95" t="str">
        <f>IF($MA$8,MH7,"-")</f>
        <v>-</v>
      </c>
      <c r="MD12" s="95" t="str">
        <f>IF($MA$8,MI7,"-")</f>
        <v>-</v>
      </c>
      <c r="ME12" s="95" t="str">
        <f>IF($MA$8,MJ7,"-")</f>
        <v>-</v>
      </c>
      <c r="MF12" s="84"/>
      <c r="MG12" s="84"/>
      <c r="MH12" s="84"/>
      <c r="MI12" s="84"/>
      <c r="MJ12" s="94" t="s">
        <v>144</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145</v>
      </c>
      <c r="AY13" s="95">
        <f>$BI$7</f>
        <v>100</v>
      </c>
      <c r="AZ13" s="95">
        <f>$BI$7</f>
        <v>100</v>
      </c>
      <c r="BA13" s="95">
        <f>$BI$7</f>
        <v>100</v>
      </c>
      <c r="BB13" s="95">
        <f>$BI$7</f>
        <v>100</v>
      </c>
      <c r="BC13" s="95">
        <f>$BI$7</f>
        <v>100</v>
      </c>
      <c r="BD13" s="84"/>
      <c r="BE13" s="84"/>
      <c r="BF13" s="84"/>
      <c r="BG13" s="84"/>
      <c r="BH13" s="84"/>
      <c r="BI13" s="94" t="s">
        <v>145</v>
      </c>
      <c r="BJ13" s="95">
        <f>$BT$7</f>
        <v>100</v>
      </c>
      <c r="BK13" s="95">
        <f>$BT$7</f>
        <v>100</v>
      </c>
      <c r="BL13" s="95">
        <f>$BT$7</f>
        <v>100</v>
      </c>
      <c r="BM13" s="95">
        <f>$BT$7</f>
        <v>100</v>
      </c>
      <c r="BN13" s="95">
        <f>$BT$7</f>
        <v>100</v>
      </c>
      <c r="BO13" s="84"/>
      <c r="BP13" s="84"/>
      <c r="BQ13" s="84"/>
      <c r="BR13" s="84"/>
      <c r="BS13" s="84"/>
      <c r="BT13" s="94" t="s">
        <v>145</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146</v>
      </c>
      <c r="C14" s="99"/>
      <c r="D14" s="100"/>
      <c r="E14" s="99"/>
      <c r="F14" s="197" t="s">
        <v>147</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148</v>
      </c>
      <c r="C15" s="196"/>
      <c r="D15" s="100"/>
      <c r="E15" s="97">
        <v>1</v>
      </c>
      <c r="F15" s="196" t="s">
        <v>149</v>
      </c>
      <c r="G15" s="196"/>
      <c r="H15" s="102" t="s">
        <v>150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151</v>
      </c>
      <c r="AY15" s="103"/>
      <c r="AZ15" s="103"/>
      <c r="BA15" s="103"/>
      <c r="BB15" s="103"/>
      <c r="BC15" s="103"/>
      <c r="BD15" s="100"/>
      <c r="BE15" s="100"/>
      <c r="BF15" s="100"/>
      <c r="BG15" s="100"/>
      <c r="BH15" s="100"/>
      <c r="BI15" s="101" t="s">
        <v>151</v>
      </c>
      <c r="BJ15" s="103"/>
      <c r="BK15" s="103"/>
      <c r="BL15" s="103"/>
      <c r="BM15" s="103"/>
      <c r="BN15" s="103"/>
      <c r="BO15" s="100"/>
      <c r="BP15" s="100"/>
      <c r="BQ15" s="100"/>
      <c r="BR15" s="100"/>
      <c r="BS15" s="100"/>
      <c r="BT15" s="101" t="s">
        <v>151</v>
      </c>
      <c r="BU15" s="103"/>
      <c r="BV15" s="103"/>
      <c r="BW15" s="103"/>
      <c r="BX15" s="103"/>
      <c r="BY15" s="103"/>
      <c r="BZ15" s="100"/>
      <c r="CA15" s="100"/>
      <c r="CB15" s="100"/>
      <c r="CC15" s="100"/>
      <c r="CD15" s="100"/>
      <c r="CE15" s="101" t="s">
        <v>151</v>
      </c>
      <c r="CF15" s="103"/>
      <c r="CG15" s="103"/>
      <c r="CH15" s="103"/>
      <c r="CI15" s="103"/>
      <c r="CJ15" s="103"/>
      <c r="CK15" s="100"/>
      <c r="CL15" s="100"/>
      <c r="CM15" s="100"/>
      <c r="CN15" s="100"/>
      <c r="CO15" s="101" t="s">
        <v>151</v>
      </c>
      <c r="CP15" s="103"/>
      <c r="CQ15" s="103"/>
      <c r="CR15" s="103"/>
      <c r="CS15" s="103"/>
      <c r="CT15" s="103"/>
      <c r="CU15" s="100"/>
      <c r="CV15" s="100"/>
      <c r="CW15" s="100"/>
      <c r="CX15" s="100"/>
      <c r="CY15" s="100"/>
      <c r="CZ15" s="101" t="s">
        <v>151</v>
      </c>
      <c r="DA15" s="103"/>
      <c r="DB15" s="103"/>
      <c r="DC15" s="103"/>
      <c r="DD15" s="103"/>
      <c r="DE15" s="103"/>
      <c r="DF15" s="100"/>
      <c r="DG15" s="100"/>
      <c r="DH15" s="100"/>
      <c r="DI15" s="100"/>
      <c r="DJ15" s="101" t="s">
        <v>151</v>
      </c>
      <c r="DK15" s="103"/>
      <c r="DL15" s="103"/>
      <c r="DM15" s="103"/>
      <c r="DN15" s="103"/>
      <c r="DO15" s="103"/>
      <c r="DP15" s="100"/>
      <c r="DQ15" s="100"/>
      <c r="DR15" s="100"/>
      <c r="DS15" s="100"/>
      <c r="DT15" s="101" t="s">
        <v>151</v>
      </c>
      <c r="DU15" s="103"/>
      <c r="DV15" s="103"/>
      <c r="DW15" s="103"/>
      <c r="DX15" s="103"/>
      <c r="DY15" s="103"/>
      <c r="DZ15" s="100"/>
      <c r="EA15" s="100"/>
      <c r="EB15" s="100"/>
      <c r="EC15" s="100"/>
      <c r="ED15" s="101" t="s">
        <v>151</v>
      </c>
      <c r="EE15" s="103"/>
      <c r="EF15" s="103"/>
      <c r="EG15" s="103"/>
      <c r="EH15" s="103"/>
      <c r="EI15" s="103"/>
      <c r="EJ15" s="100"/>
      <c r="EK15" s="100"/>
      <c r="EL15" s="100"/>
      <c r="EM15" s="100"/>
      <c r="EN15" s="101" t="s">
        <v>151</v>
      </c>
      <c r="EO15" s="103"/>
      <c r="EP15" s="103"/>
      <c r="EQ15" s="103"/>
      <c r="ER15" s="103"/>
      <c r="ES15" s="103"/>
      <c r="ET15" s="100"/>
      <c r="EU15" s="100"/>
      <c r="EV15" s="100"/>
      <c r="EW15" s="100"/>
      <c r="EX15" s="100"/>
      <c r="EY15" s="101" t="s">
        <v>151</v>
      </c>
      <c r="EZ15" s="103"/>
      <c r="FA15" s="103"/>
      <c r="FB15" s="103"/>
      <c r="FC15" s="103"/>
      <c r="FD15" s="103"/>
      <c r="FE15" s="100"/>
      <c r="FF15" s="100"/>
      <c r="FG15" s="100"/>
      <c r="FH15" s="100"/>
      <c r="FI15" s="101" t="s">
        <v>151</v>
      </c>
      <c r="FJ15" s="103"/>
      <c r="FK15" s="103"/>
      <c r="FL15" s="103"/>
      <c r="FM15" s="103"/>
      <c r="FN15" s="103"/>
      <c r="FO15" s="100"/>
      <c r="FP15" s="100"/>
      <c r="FQ15" s="100"/>
      <c r="FR15" s="100"/>
      <c r="FS15" s="101" t="s">
        <v>151</v>
      </c>
      <c r="FT15" s="103"/>
      <c r="FU15" s="103"/>
      <c r="FV15" s="103"/>
      <c r="FW15" s="103"/>
      <c r="FX15" s="103"/>
      <c r="FY15" s="100"/>
      <c r="FZ15" s="100"/>
      <c r="GA15" s="100"/>
      <c r="GB15" s="100"/>
      <c r="GC15" s="101" t="s">
        <v>151</v>
      </c>
      <c r="GD15" s="103"/>
      <c r="GE15" s="103"/>
      <c r="GF15" s="103"/>
      <c r="GG15" s="103"/>
      <c r="GH15" s="103"/>
      <c r="GI15" s="100"/>
      <c r="GJ15" s="100"/>
      <c r="GK15" s="100"/>
      <c r="GL15" s="100"/>
      <c r="GM15" s="101" t="s">
        <v>151</v>
      </c>
      <c r="GN15" s="103"/>
      <c r="GO15" s="103"/>
      <c r="GP15" s="103"/>
      <c r="GQ15" s="103"/>
      <c r="GR15" s="103"/>
      <c r="GS15" s="100"/>
      <c r="GT15" s="100"/>
      <c r="GU15" s="100"/>
      <c r="GV15" s="100"/>
      <c r="GW15" s="100"/>
      <c r="GX15" s="101" t="s">
        <v>151</v>
      </c>
      <c r="GY15" s="103"/>
      <c r="GZ15" s="103"/>
      <c r="HA15" s="103"/>
      <c r="HB15" s="103"/>
      <c r="HC15" s="103"/>
      <c r="HD15" s="100"/>
      <c r="HE15" s="100"/>
      <c r="HF15" s="100"/>
      <c r="HG15" s="100"/>
      <c r="HH15" s="101" t="s">
        <v>151</v>
      </c>
      <c r="HI15" s="103"/>
      <c r="HJ15" s="103"/>
      <c r="HK15" s="103"/>
      <c r="HL15" s="103"/>
      <c r="HM15" s="103"/>
      <c r="HN15" s="100"/>
      <c r="HO15" s="100"/>
      <c r="HP15" s="100"/>
      <c r="HQ15" s="100"/>
      <c r="HR15" s="101" t="s">
        <v>151</v>
      </c>
      <c r="HS15" s="103"/>
      <c r="HT15" s="103"/>
      <c r="HU15" s="103"/>
      <c r="HV15" s="103"/>
      <c r="HW15" s="103"/>
      <c r="HX15" s="100"/>
      <c r="HY15" s="100"/>
      <c r="HZ15" s="100"/>
      <c r="IA15" s="100"/>
      <c r="IB15" s="101" t="s">
        <v>151</v>
      </c>
      <c r="IC15" s="103"/>
      <c r="ID15" s="103"/>
      <c r="IE15" s="103"/>
      <c r="IF15" s="103"/>
      <c r="IG15" s="103"/>
      <c r="IH15" s="100"/>
      <c r="II15" s="100"/>
      <c r="IJ15" s="100"/>
      <c r="IK15" s="100"/>
      <c r="IL15" s="101" t="s">
        <v>151</v>
      </c>
      <c r="IM15" s="103"/>
      <c r="IN15" s="103"/>
      <c r="IO15" s="103"/>
      <c r="IP15" s="103"/>
      <c r="IQ15" s="103"/>
      <c r="IR15" s="100"/>
      <c r="IS15" s="100"/>
      <c r="IT15" s="100"/>
      <c r="IU15" s="100"/>
      <c r="IV15" s="100"/>
      <c r="IW15" s="101" t="s">
        <v>151</v>
      </c>
      <c r="IX15" s="103"/>
      <c r="IY15" s="103"/>
      <c r="IZ15" s="103"/>
      <c r="JA15" s="103"/>
      <c r="JB15" s="103"/>
      <c r="JC15" s="100"/>
      <c r="JD15" s="100"/>
      <c r="JE15" s="100"/>
      <c r="JF15" s="100"/>
      <c r="JG15" s="101" t="s">
        <v>151</v>
      </c>
      <c r="JH15" s="103"/>
      <c r="JI15" s="103"/>
      <c r="JJ15" s="103"/>
      <c r="JK15" s="103"/>
      <c r="JL15" s="103"/>
      <c r="JM15" s="100"/>
      <c r="JN15" s="100"/>
      <c r="JO15" s="100"/>
      <c r="JP15" s="100"/>
      <c r="JQ15" s="101" t="s">
        <v>151</v>
      </c>
      <c r="JR15" s="103"/>
      <c r="JS15" s="103"/>
      <c r="JT15" s="103"/>
      <c r="JU15" s="103"/>
      <c r="JV15" s="103"/>
      <c r="JW15" s="100"/>
      <c r="JX15" s="100"/>
      <c r="JY15" s="100"/>
      <c r="JZ15" s="100"/>
      <c r="KA15" s="101" t="s">
        <v>151</v>
      </c>
      <c r="KB15" s="103"/>
      <c r="KC15" s="103"/>
      <c r="KD15" s="103"/>
      <c r="KE15" s="103"/>
      <c r="KF15" s="103"/>
      <c r="KG15" s="100"/>
      <c r="KH15" s="100"/>
      <c r="KI15" s="100"/>
      <c r="KJ15" s="100"/>
      <c r="KK15" s="101" t="s">
        <v>151</v>
      </c>
      <c r="KL15" s="103"/>
      <c r="KM15" s="103"/>
      <c r="KN15" s="103"/>
      <c r="KO15" s="103"/>
      <c r="KP15" s="103"/>
      <c r="KQ15" s="100"/>
      <c r="KR15" s="100"/>
      <c r="KS15" s="100"/>
      <c r="KT15" s="100"/>
      <c r="KU15" s="100"/>
      <c r="KV15" s="101" t="s">
        <v>151</v>
      </c>
      <c r="KW15" s="103"/>
      <c r="KX15" s="103"/>
      <c r="KY15" s="103"/>
      <c r="KZ15" s="103"/>
      <c r="LA15" s="103"/>
      <c r="LB15" s="100"/>
      <c r="LC15" s="100"/>
      <c r="LD15" s="100"/>
      <c r="LE15" s="100"/>
      <c r="LF15" s="101" t="s">
        <v>151</v>
      </c>
      <c r="LG15" s="103"/>
      <c r="LH15" s="103"/>
      <c r="LI15" s="103"/>
      <c r="LJ15" s="103"/>
      <c r="LK15" s="103"/>
      <c r="LL15" s="100"/>
      <c r="LM15" s="100"/>
      <c r="LN15" s="100"/>
      <c r="LO15" s="100"/>
      <c r="LP15" s="101" t="s">
        <v>151</v>
      </c>
      <c r="LQ15" s="103"/>
      <c r="LR15" s="103"/>
      <c r="LS15" s="103"/>
      <c r="LT15" s="103"/>
      <c r="LU15" s="103"/>
      <c r="LV15" s="100"/>
      <c r="LW15" s="100"/>
      <c r="LX15" s="100"/>
      <c r="LY15" s="100"/>
      <c r="LZ15" s="101" t="s">
        <v>151</v>
      </c>
      <c r="MA15" s="103"/>
      <c r="MB15" s="103"/>
      <c r="MC15" s="103"/>
      <c r="MD15" s="103"/>
      <c r="ME15" s="103"/>
      <c r="MF15" s="100"/>
      <c r="MG15" s="100"/>
      <c r="MH15" s="100"/>
      <c r="MI15" s="100"/>
      <c r="MJ15" s="101" t="s">
        <v>151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152</v>
      </c>
      <c r="C16" s="196"/>
      <c r="D16" s="100"/>
      <c r="E16" s="97">
        <f>E15+1</f>
        <v>2</v>
      </c>
      <c r="F16" s="196" t="s">
        <v>153</v>
      </c>
      <c r="G16" s="196"/>
      <c r="H16" s="102" t="s">
        <v>154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155</v>
      </c>
      <c r="C17" s="196"/>
      <c r="D17" s="100"/>
      <c r="E17" s="97">
        <f t="shared" ref="E17" si="8">E16+1</f>
        <v>3</v>
      </c>
      <c r="F17" s="196" t="s">
        <v>156</v>
      </c>
      <c r="G17" s="196"/>
      <c r="H17" s="102" t="s">
        <v>157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158</v>
      </c>
      <c r="AY17" s="106" t="e">
        <f>IF(AY7="-",NA(),AY7)</f>
        <v>#N/A</v>
      </c>
      <c r="AZ17" s="106">
        <f t="shared" ref="AZ17:BC17" si="9">IF(AZ7="-",NA(),AZ7)</f>
        <v>100</v>
      </c>
      <c r="BA17" s="106">
        <f t="shared" si="9"/>
        <v>753.2</v>
      </c>
      <c r="BB17" s="106">
        <f t="shared" si="9"/>
        <v>670.7</v>
      </c>
      <c r="BC17" s="106">
        <f t="shared" si="9"/>
        <v>331.4</v>
      </c>
      <c r="BD17" s="100"/>
      <c r="BE17" s="100"/>
      <c r="BF17" s="100"/>
      <c r="BG17" s="100"/>
      <c r="BH17" s="100"/>
      <c r="BI17" s="105" t="s">
        <v>159</v>
      </c>
      <c r="BJ17" s="106" t="e">
        <f>IF(BJ7="-",NA(),BJ7)</f>
        <v>#N/A</v>
      </c>
      <c r="BK17" s="106">
        <f t="shared" ref="BK17:BN17" si="10">IF(BK7="-",NA(),BK7)</f>
        <v>103.4</v>
      </c>
      <c r="BL17" s="106">
        <f t="shared" si="10"/>
        <v>884.7</v>
      </c>
      <c r="BM17" s="106">
        <f t="shared" si="10"/>
        <v>782.1</v>
      </c>
      <c r="BN17" s="106">
        <f t="shared" si="10"/>
        <v>359.5</v>
      </c>
      <c r="BO17" s="100"/>
      <c r="BP17" s="100"/>
      <c r="BQ17" s="100"/>
      <c r="BR17" s="100"/>
      <c r="BS17" s="100"/>
      <c r="BT17" s="105" t="s">
        <v>159</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159</v>
      </c>
      <c r="CF17" s="106" t="e">
        <f>IF(CF7="-",NA(),CF7)</f>
        <v>#N/A</v>
      </c>
      <c r="CG17" s="106">
        <f t="shared" ref="CG17:CJ17" si="12">IF(CG7="-",NA(),CG7)</f>
        <v>10365.799999999999</v>
      </c>
      <c r="CH17" s="106">
        <f t="shared" si="12"/>
        <v>4875.1000000000004</v>
      </c>
      <c r="CI17" s="106">
        <f t="shared" si="12"/>
        <v>5474.4</v>
      </c>
      <c r="CJ17" s="106">
        <f t="shared" si="12"/>
        <v>11085.9</v>
      </c>
      <c r="CK17" s="100"/>
      <c r="CL17" s="100"/>
      <c r="CM17" s="100"/>
      <c r="CN17" s="100"/>
      <c r="CO17" s="105" t="s">
        <v>159</v>
      </c>
      <c r="CP17" s="107" t="e">
        <f>IF(CP7="-",NA(),CP7)</f>
        <v>#N/A</v>
      </c>
      <c r="CQ17" s="107" t="e">
        <f t="shared" ref="CQ17:CT17" si="13">IF(CQ7="-",NA(),CQ7)</f>
        <v>#N/A</v>
      </c>
      <c r="CR17" s="107">
        <f t="shared" si="13"/>
        <v>54325</v>
      </c>
      <c r="CS17" s="107">
        <f t="shared" si="13"/>
        <v>52421</v>
      </c>
      <c r="CT17" s="107">
        <f t="shared" si="13"/>
        <v>38502</v>
      </c>
      <c r="CU17" s="100"/>
      <c r="CV17" s="100"/>
      <c r="CW17" s="100"/>
      <c r="CX17" s="100"/>
      <c r="CY17" s="100"/>
      <c r="CZ17" s="105" t="s">
        <v>158</v>
      </c>
      <c r="DA17" s="106" t="e">
        <f>IF(DA7="-",NA(),DA7)</f>
        <v>#N/A</v>
      </c>
      <c r="DB17" s="106">
        <f t="shared" ref="DB17:DE17" si="14">IF(DB7="-",NA(),DB7)</f>
        <v>73.7</v>
      </c>
      <c r="DC17" s="106">
        <f t="shared" si="14"/>
        <v>98.4</v>
      </c>
      <c r="DD17" s="106">
        <f t="shared" si="14"/>
        <v>96.7</v>
      </c>
      <c r="DE17" s="106">
        <f t="shared" si="14"/>
        <v>86.5</v>
      </c>
      <c r="DF17" s="100"/>
      <c r="DG17" s="100"/>
      <c r="DH17" s="100"/>
      <c r="DI17" s="100"/>
      <c r="DJ17" s="105" t="s">
        <v>159</v>
      </c>
      <c r="DK17" s="106" t="e">
        <f>IF(DK7="-",NA(),DK7)</f>
        <v>#N/A</v>
      </c>
      <c r="DL17" s="106">
        <f t="shared" ref="DL17:DO17" si="15">IF(DL7="-",NA(),DL7)</f>
        <v>0</v>
      </c>
      <c r="DM17" s="106">
        <f t="shared" si="15"/>
        <v>0.5</v>
      </c>
      <c r="DN17" s="106">
        <f t="shared" si="15"/>
        <v>0</v>
      </c>
      <c r="DO17" s="106">
        <f t="shared" si="15"/>
        <v>0</v>
      </c>
      <c r="DP17" s="100"/>
      <c r="DQ17" s="100"/>
      <c r="DR17" s="100"/>
      <c r="DS17" s="100"/>
      <c r="DT17" s="105" t="s">
        <v>160</v>
      </c>
      <c r="DU17" s="106" t="e">
        <f>IF(DU7="-",NA(),DU7)</f>
        <v>#N/A</v>
      </c>
      <c r="DV17" s="106">
        <f t="shared" ref="DV17:DY17" si="16">IF(DV7="-",NA(),DV7)</f>
        <v>0</v>
      </c>
      <c r="DW17" s="106">
        <f t="shared" si="16"/>
        <v>0</v>
      </c>
      <c r="DX17" s="106">
        <f t="shared" si="16"/>
        <v>0</v>
      </c>
      <c r="DY17" s="106">
        <f t="shared" si="16"/>
        <v>0</v>
      </c>
      <c r="DZ17" s="100"/>
      <c r="EA17" s="100"/>
      <c r="EB17" s="100"/>
      <c r="EC17" s="100"/>
      <c r="ED17" s="105" t="s">
        <v>159</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158</v>
      </c>
      <c r="EO17" s="106" t="e">
        <f>IF(EO7="-",NA(),EO7)</f>
        <v>#N/A</v>
      </c>
      <c r="EP17" s="106">
        <f t="shared" ref="EP17:ES17" si="18">IF(EP7="-",NA(),EP7)</f>
        <v>100</v>
      </c>
      <c r="EQ17" s="106">
        <f t="shared" si="18"/>
        <v>100</v>
      </c>
      <c r="ER17" s="106">
        <f t="shared" si="18"/>
        <v>100</v>
      </c>
      <c r="ES17" s="106">
        <f t="shared" si="18"/>
        <v>100</v>
      </c>
      <c r="ET17" s="100"/>
      <c r="EU17" s="100"/>
      <c r="EV17" s="100"/>
      <c r="EW17" s="100"/>
      <c r="EX17" s="100"/>
      <c r="EY17" s="105" t="s">
        <v>158</v>
      </c>
      <c r="EZ17" s="106" t="e">
        <f>IF(EZ7="-",NA(),EZ7)</f>
        <v>#N/A</v>
      </c>
      <c r="FA17" s="106">
        <f t="shared" ref="FA17:FD17" si="19">IF(FA7="-",NA(),FA7)</f>
        <v>73.7</v>
      </c>
      <c r="FB17" s="106">
        <f t="shared" si="19"/>
        <v>98.4</v>
      </c>
      <c r="FC17" s="106">
        <f t="shared" si="19"/>
        <v>96.7</v>
      </c>
      <c r="FD17" s="106">
        <f t="shared" si="19"/>
        <v>86.5</v>
      </c>
      <c r="FE17" s="100"/>
      <c r="FF17" s="100"/>
      <c r="FG17" s="100"/>
      <c r="FH17" s="100"/>
      <c r="FI17" s="105" t="s">
        <v>159</v>
      </c>
      <c r="FJ17" s="106" t="e">
        <f>IF(FJ7="-",NA(),FJ7)</f>
        <v>#N/A</v>
      </c>
      <c r="FK17" s="106">
        <f t="shared" ref="FK17:FN17" si="20">IF(FK7="-",NA(),FK7)</f>
        <v>0</v>
      </c>
      <c r="FL17" s="106">
        <f t="shared" si="20"/>
        <v>0.5</v>
      </c>
      <c r="FM17" s="106">
        <f t="shared" si="20"/>
        <v>0</v>
      </c>
      <c r="FN17" s="106">
        <f t="shared" si="20"/>
        <v>0</v>
      </c>
      <c r="FO17" s="100"/>
      <c r="FP17" s="100"/>
      <c r="FQ17" s="100"/>
      <c r="FR17" s="100"/>
      <c r="FS17" s="105" t="s">
        <v>159</v>
      </c>
      <c r="FT17" s="106" t="e">
        <f>IF(FT7="-",NA(),FT7)</f>
        <v>#N/A</v>
      </c>
      <c r="FU17" s="106">
        <f t="shared" ref="FU17:FX17" si="21">IF(FU7="-",NA(),FU7)</f>
        <v>0</v>
      </c>
      <c r="FV17" s="106">
        <f t="shared" si="21"/>
        <v>0</v>
      </c>
      <c r="FW17" s="106">
        <f t="shared" si="21"/>
        <v>0</v>
      </c>
      <c r="FX17" s="106">
        <f t="shared" si="21"/>
        <v>0</v>
      </c>
      <c r="FY17" s="100"/>
      <c r="FZ17" s="100"/>
      <c r="GA17" s="100"/>
      <c r="GB17" s="100"/>
      <c r="GC17" s="105" t="s">
        <v>159</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158</v>
      </c>
      <c r="GN17" s="106" t="e">
        <f>IF(GN7="-",NA(),GN7)</f>
        <v>#N/A</v>
      </c>
      <c r="GO17" s="106">
        <f t="shared" ref="GO17:GR17" si="23">IF(GO7="-",NA(),GO7)</f>
        <v>100</v>
      </c>
      <c r="GP17" s="106">
        <f t="shared" si="23"/>
        <v>100</v>
      </c>
      <c r="GQ17" s="106">
        <f t="shared" si="23"/>
        <v>100</v>
      </c>
      <c r="GR17" s="106">
        <f t="shared" si="23"/>
        <v>100</v>
      </c>
      <c r="GS17" s="100"/>
      <c r="GT17" s="100"/>
      <c r="GU17" s="100"/>
      <c r="GV17" s="100"/>
      <c r="GW17" s="100"/>
      <c r="GX17" s="105" t="s">
        <v>159</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159</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159</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159</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159</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159</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159</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159</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159</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158</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160</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159</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159</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159</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159</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161</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162</v>
      </c>
      <c r="AY18" s="106" t="e">
        <f>IF(BD7="-",NA(),BD7)</f>
        <v>#N/A</v>
      </c>
      <c r="AZ18" s="106">
        <f t="shared" ref="AZ18:BC18" si="39">IF(BE7="-",NA(),BE7)</f>
        <v>118.8</v>
      </c>
      <c r="BA18" s="106">
        <f t="shared" si="39"/>
        <v>88.8</v>
      </c>
      <c r="BB18" s="106">
        <f t="shared" si="39"/>
        <v>121.3</v>
      </c>
      <c r="BC18" s="106">
        <f t="shared" si="39"/>
        <v>123.2</v>
      </c>
      <c r="BD18" s="100"/>
      <c r="BE18" s="100"/>
      <c r="BF18" s="100"/>
      <c r="BG18" s="100"/>
      <c r="BH18" s="100"/>
      <c r="BI18" s="105" t="s">
        <v>162</v>
      </c>
      <c r="BJ18" s="106" t="e">
        <f>IF(BO7="-",NA(),BO7)</f>
        <v>#N/A</v>
      </c>
      <c r="BK18" s="106">
        <f t="shared" ref="BK18:BN18" si="40">IF(BP7="-",NA(),BP7)</f>
        <v>255.4</v>
      </c>
      <c r="BL18" s="106">
        <f t="shared" si="40"/>
        <v>269.8</v>
      </c>
      <c r="BM18" s="106">
        <f t="shared" si="40"/>
        <v>247.9</v>
      </c>
      <c r="BN18" s="106">
        <f t="shared" si="40"/>
        <v>240.1</v>
      </c>
      <c r="BO18" s="100"/>
      <c r="BP18" s="100"/>
      <c r="BQ18" s="100"/>
      <c r="BR18" s="100"/>
      <c r="BS18" s="100"/>
      <c r="BT18" s="105" t="s">
        <v>163</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162</v>
      </c>
      <c r="CF18" s="106" t="e">
        <f>IF(CK7="-",NA(),CK7)</f>
        <v>#N/A</v>
      </c>
      <c r="CG18" s="106">
        <f t="shared" ref="CG18:CJ18" si="42">IF(CL7="-",NA(),CL7)</f>
        <v>18815.8</v>
      </c>
      <c r="CH18" s="106">
        <f t="shared" si="42"/>
        <v>22847.9</v>
      </c>
      <c r="CI18" s="106">
        <f t="shared" si="42"/>
        <v>19199</v>
      </c>
      <c r="CJ18" s="106">
        <f t="shared" si="42"/>
        <v>19830.400000000001</v>
      </c>
      <c r="CK18" s="100"/>
      <c r="CL18" s="100"/>
      <c r="CM18" s="100"/>
      <c r="CN18" s="100"/>
      <c r="CO18" s="105" t="s">
        <v>162</v>
      </c>
      <c r="CP18" s="107" t="e">
        <f>IF(CU7="-",NA(),CU7)</f>
        <v>#N/A</v>
      </c>
      <c r="CQ18" s="107">
        <f t="shared" ref="CQ18:CT18" si="43">IF(CV7="-",NA(),CV7)</f>
        <v>37685</v>
      </c>
      <c r="CR18" s="107">
        <f t="shared" si="43"/>
        <v>2390</v>
      </c>
      <c r="CS18" s="107">
        <f t="shared" si="43"/>
        <v>32739</v>
      </c>
      <c r="CT18" s="107">
        <f t="shared" si="43"/>
        <v>34140</v>
      </c>
      <c r="CU18" s="100"/>
      <c r="CV18" s="100"/>
      <c r="CW18" s="100"/>
      <c r="CX18" s="100"/>
      <c r="CY18" s="100"/>
      <c r="CZ18" s="105" t="s">
        <v>162</v>
      </c>
      <c r="DA18" s="106" t="e">
        <f>IF(DF7="-",NA(),DF7)</f>
        <v>#N/A</v>
      </c>
      <c r="DB18" s="106">
        <f t="shared" ref="DB18:DE18" si="44">IF(DG7="-",NA(),DG7)</f>
        <v>31</v>
      </c>
      <c r="DC18" s="106">
        <f t="shared" si="44"/>
        <v>34.700000000000003</v>
      </c>
      <c r="DD18" s="106">
        <f t="shared" si="44"/>
        <v>30</v>
      </c>
      <c r="DE18" s="106">
        <f t="shared" si="44"/>
        <v>30.2</v>
      </c>
      <c r="DF18" s="100"/>
      <c r="DG18" s="100"/>
      <c r="DH18" s="100"/>
      <c r="DI18" s="100"/>
      <c r="DJ18" s="105" t="s">
        <v>162</v>
      </c>
      <c r="DK18" s="106" t="e">
        <f>IF(DP7="-",NA(),DP7)</f>
        <v>#N/A</v>
      </c>
      <c r="DL18" s="106">
        <f t="shared" ref="DL18:DO18" si="45">IF(DQ7="-",NA(),DQ7)</f>
        <v>17.5</v>
      </c>
      <c r="DM18" s="106">
        <f t="shared" si="45"/>
        <v>14.4</v>
      </c>
      <c r="DN18" s="106">
        <f t="shared" si="45"/>
        <v>11.8</v>
      </c>
      <c r="DO18" s="106">
        <f t="shared" si="45"/>
        <v>14.2</v>
      </c>
      <c r="DP18" s="100"/>
      <c r="DQ18" s="100"/>
      <c r="DR18" s="100"/>
      <c r="DS18" s="100"/>
      <c r="DT18" s="105" t="s">
        <v>162</v>
      </c>
      <c r="DU18" s="106" t="e">
        <f>IF(DZ7="-",NA(),DZ7)</f>
        <v>#N/A</v>
      </c>
      <c r="DV18" s="106">
        <f t="shared" ref="DV18:DY18" si="46">IF(EA7="-",NA(),EA7)</f>
        <v>107.3</v>
      </c>
      <c r="DW18" s="106">
        <f t="shared" si="46"/>
        <v>104.1</v>
      </c>
      <c r="DX18" s="106">
        <f t="shared" si="46"/>
        <v>136</v>
      </c>
      <c r="DY18" s="106">
        <f t="shared" si="46"/>
        <v>133.5</v>
      </c>
      <c r="DZ18" s="100"/>
      <c r="EA18" s="100"/>
      <c r="EB18" s="100"/>
      <c r="EC18" s="100"/>
      <c r="ED18" s="105" t="s">
        <v>162</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162</v>
      </c>
      <c r="EO18" s="106" t="e">
        <f>IF(ET7="-",NA(),ET7)</f>
        <v>#N/A</v>
      </c>
      <c r="EP18" s="106">
        <f t="shared" ref="EP18:ES18" si="48">IF(EU7="-",NA(),EU7)</f>
        <v>75.599999999999994</v>
      </c>
      <c r="EQ18" s="106">
        <f t="shared" si="48"/>
        <v>78.8</v>
      </c>
      <c r="ER18" s="106">
        <f t="shared" si="48"/>
        <v>87.3</v>
      </c>
      <c r="ES18" s="106">
        <f t="shared" si="48"/>
        <v>82.1</v>
      </c>
      <c r="ET18" s="100"/>
      <c r="EU18" s="100"/>
      <c r="EV18" s="100"/>
      <c r="EW18" s="100"/>
      <c r="EX18" s="100"/>
      <c r="EY18" s="105" t="s">
        <v>162</v>
      </c>
      <c r="EZ18" s="106" t="e">
        <f>IF(OR(NOT($EZ$8),FE7="-"),NA(),FE7)</f>
        <v>#N/A</v>
      </c>
      <c r="FA18" s="106">
        <f>IF(OR(NOT($EZ$8),FF7="-"),NA(),FF7)</f>
        <v>61.8</v>
      </c>
      <c r="FB18" s="106">
        <f>IF(OR(NOT($EZ$8),FG7="-"),NA(),FG7)</f>
        <v>61.6</v>
      </c>
      <c r="FC18" s="106">
        <f>IF(OR(NOT($EZ$8),FH7="-"),NA(),FH7)</f>
        <v>57.7</v>
      </c>
      <c r="FD18" s="106">
        <f>IF(OR(NOT($EZ$8),FI7="-"),NA(),FI7)</f>
        <v>57.6</v>
      </c>
      <c r="FE18" s="100"/>
      <c r="FF18" s="100"/>
      <c r="FG18" s="100"/>
      <c r="FH18" s="100"/>
      <c r="FI18" s="105" t="s">
        <v>164</v>
      </c>
      <c r="FJ18" s="106" t="e">
        <f>IF(OR(NOT($FJ$8),FO7="-"),NA(),FO7)</f>
        <v>#N/A</v>
      </c>
      <c r="FK18" s="106">
        <f>IF(OR(NOT($FJ$8),FP7="-"),NA(),FP7)</f>
        <v>8.6999999999999993</v>
      </c>
      <c r="FL18" s="106">
        <f>IF(OR(NOT($FJ$8),FQ7="-"),NA(),FQ7)</f>
        <v>6.4</v>
      </c>
      <c r="FM18" s="106">
        <f>IF(OR(NOT($FJ$8),FR7="-"),NA(),FR7)</f>
        <v>5.4</v>
      </c>
      <c r="FN18" s="106">
        <f>IF(OR(NOT($FJ$8),FS7="-"),NA(),FS7)</f>
        <v>8.6999999999999993</v>
      </c>
      <c r="FO18" s="100"/>
      <c r="FP18" s="100"/>
      <c r="FQ18" s="100"/>
      <c r="FR18" s="100"/>
      <c r="FS18" s="105" t="s">
        <v>162</v>
      </c>
      <c r="FT18" s="106" t="e">
        <f>IF(OR(NOT($FT$8),FY7="-"),NA(),FY7)</f>
        <v>#N/A</v>
      </c>
      <c r="FU18" s="106">
        <f>IF(OR(NOT($FT$8),FZ7="-"),NA(),FZ7)</f>
        <v>351.4</v>
      </c>
      <c r="FV18" s="106">
        <f>IF(OR(NOT($FT$8),GA7="-"),NA(),GA7)</f>
        <v>390.3</v>
      </c>
      <c r="FW18" s="106">
        <f>IF(OR(NOT($FT$8),GB7="-"),NA(),GB7)</f>
        <v>394.9</v>
      </c>
      <c r="FX18" s="106">
        <f>IF(OR(NOT($FT$8),GC7="-"),NA(),GC7)</f>
        <v>375</v>
      </c>
      <c r="FY18" s="100"/>
      <c r="FZ18" s="100"/>
      <c r="GA18" s="100"/>
      <c r="GB18" s="100"/>
      <c r="GC18" s="105" t="s">
        <v>162</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162</v>
      </c>
      <c r="GN18" s="106" t="e">
        <f>IF(OR(NOT($GN$8),GS7="-"),NA(),GS7)</f>
        <v>#N/A</v>
      </c>
      <c r="GO18" s="106">
        <f>IF(OR(NOT($GN$8),GT7="-"),NA(),GT7)</f>
        <v>80.599999999999994</v>
      </c>
      <c r="GP18" s="106">
        <f>IF(OR(NOT($GN$8),GU7="-"),NA(),GU7)</f>
        <v>85.6</v>
      </c>
      <c r="GQ18" s="106">
        <f>IF(OR(NOT($GN$8),GV7="-"),NA(),GV7)</f>
        <v>92</v>
      </c>
      <c r="GR18" s="106">
        <f>IF(OR(NOT($GN$8),GW7="-"),NA(),GW7)</f>
        <v>94.7</v>
      </c>
      <c r="GS18" s="100"/>
      <c r="GT18" s="100"/>
      <c r="GU18" s="100"/>
      <c r="GV18" s="100"/>
      <c r="GW18" s="100"/>
      <c r="GX18" s="105" t="s">
        <v>162</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162</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162</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162</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162</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162</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163</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162</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162</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162</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162</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162</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162</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162</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145</v>
      </c>
      <c r="AY19" s="106">
        <f>$BI$7</f>
        <v>100</v>
      </c>
      <c r="AZ19" s="106">
        <f t="shared" ref="AZ19:BC19" si="49">$BI$7</f>
        <v>100</v>
      </c>
      <c r="BA19" s="106">
        <f t="shared" si="49"/>
        <v>100</v>
      </c>
      <c r="BB19" s="106">
        <f t="shared" si="49"/>
        <v>100</v>
      </c>
      <c r="BC19" s="106">
        <f t="shared" si="49"/>
        <v>100</v>
      </c>
      <c r="BD19" s="100"/>
      <c r="BE19" s="100"/>
      <c r="BF19" s="100"/>
      <c r="BG19" s="100"/>
      <c r="BH19" s="100"/>
      <c r="BI19" s="108" t="s">
        <v>145</v>
      </c>
      <c r="BJ19" s="106">
        <f>$BT$7</f>
        <v>100</v>
      </c>
      <c r="BK19" s="106">
        <f>$BT$7</f>
        <v>100</v>
      </c>
      <c r="BL19" s="106">
        <f>$BT$7</f>
        <v>100</v>
      </c>
      <c r="BM19" s="106">
        <f>$BT$7</f>
        <v>100</v>
      </c>
      <c r="BN19" s="106">
        <f>$BT$7</f>
        <v>100</v>
      </c>
      <c r="BO19" s="100"/>
      <c r="BP19" s="100"/>
      <c r="BQ19" s="100"/>
      <c r="BR19" s="100"/>
      <c r="BS19" s="100"/>
      <c r="BT19" s="108" t="s">
        <v>145</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166</v>
      </c>
      <c r="C20" s="196"/>
      <c r="D20" s="100"/>
    </row>
    <row r="21" spans="1:374" x14ac:dyDescent="0.15">
      <c r="A21" s="97">
        <f t="shared" si="7"/>
        <v>7</v>
      </c>
      <c r="B21" s="196" t="s">
        <v>167</v>
      </c>
      <c r="C21" s="196"/>
      <c r="D21" s="100"/>
    </row>
    <row r="22" spans="1:374" x14ac:dyDescent="0.15">
      <c r="A22" s="97">
        <f t="shared" si="7"/>
        <v>8</v>
      </c>
      <c r="B22" s="196" t="s">
        <v>168</v>
      </c>
      <c r="C22" s="196"/>
      <c r="D22" s="100"/>
      <c r="E22" s="198" t="s">
        <v>169</v>
      </c>
      <c r="F22" s="199"/>
      <c r="G22" s="199"/>
      <c r="H22" s="199"/>
      <c r="I22" s="200"/>
    </row>
    <row r="23" spans="1:374" x14ac:dyDescent="0.15">
      <c r="A23" s="97">
        <f t="shared" si="7"/>
        <v>9</v>
      </c>
      <c r="B23" s="196" t="s">
        <v>170</v>
      </c>
      <c r="C23" s="196"/>
      <c r="D23" s="100"/>
      <c r="E23" s="201"/>
      <c r="F23" s="202"/>
      <c r="G23" s="202"/>
      <c r="H23" s="202"/>
      <c r="I23" s="203"/>
    </row>
    <row r="24" spans="1:374" x14ac:dyDescent="0.15">
      <c r="A24" s="97">
        <f t="shared" si="7"/>
        <v>10</v>
      </c>
      <c r="B24" s="196" t="s">
        <v>171</v>
      </c>
      <c r="C24" s="196"/>
      <c r="D24" s="100"/>
      <c r="E24" s="201"/>
      <c r="F24" s="202"/>
      <c r="G24" s="202"/>
      <c r="H24" s="202"/>
      <c r="I24" s="203"/>
    </row>
    <row r="25" spans="1:374" x14ac:dyDescent="0.15">
      <c r="A25" s="97">
        <f t="shared" si="7"/>
        <v>11</v>
      </c>
      <c r="B25" s="196" t="s">
        <v>172</v>
      </c>
      <c r="C25" s="196"/>
      <c r="D25" s="100"/>
      <c r="E25" s="201"/>
      <c r="F25" s="202"/>
      <c r="G25" s="202"/>
      <c r="H25" s="202"/>
      <c r="I25" s="203"/>
    </row>
    <row r="26" spans="1:374" x14ac:dyDescent="0.15">
      <c r="A26" s="97">
        <f t="shared" si="7"/>
        <v>12</v>
      </c>
      <c r="B26" s="196" t="s">
        <v>173</v>
      </c>
      <c r="C26" s="196"/>
      <c r="D26" s="100"/>
      <c r="E26" s="201"/>
      <c r="F26" s="202"/>
      <c r="G26" s="202"/>
      <c r="H26" s="202"/>
      <c r="I26" s="203"/>
    </row>
    <row r="27" spans="1:374" x14ac:dyDescent="0.15">
      <c r="A27" s="97">
        <f t="shared" si="7"/>
        <v>13</v>
      </c>
      <c r="B27" s="196" t="s">
        <v>174</v>
      </c>
      <c r="C27" s="196"/>
      <c r="D27" s="100"/>
      <c r="E27" s="201"/>
      <c r="F27" s="202"/>
      <c r="G27" s="202"/>
      <c r="H27" s="202"/>
      <c r="I27" s="203"/>
    </row>
    <row r="28" spans="1:374" x14ac:dyDescent="0.15">
      <c r="A28" s="97">
        <f t="shared" si="7"/>
        <v>14</v>
      </c>
      <c r="B28" s="196" t="s">
        <v>175</v>
      </c>
      <c r="C28" s="196"/>
      <c r="D28" s="100"/>
      <c r="E28" s="201"/>
      <c r="F28" s="202"/>
      <c r="G28" s="202"/>
      <c r="H28" s="202"/>
      <c r="I28" s="203"/>
    </row>
    <row r="29" spans="1:374" x14ac:dyDescent="0.15">
      <c r="A29" s="97">
        <f t="shared" si="7"/>
        <v>15</v>
      </c>
      <c r="B29" s="196" t="s">
        <v>176</v>
      </c>
      <c r="C29" s="196"/>
      <c r="D29" s="100"/>
      <c r="E29" s="201"/>
      <c r="F29" s="202"/>
      <c r="G29" s="202"/>
      <c r="H29" s="202"/>
      <c r="I29" s="203"/>
    </row>
    <row r="30" spans="1:374" x14ac:dyDescent="0.15">
      <c r="A30" s="97">
        <f t="shared" si="7"/>
        <v>16</v>
      </c>
      <c r="B30" s="196" t="s">
        <v>177</v>
      </c>
      <c r="C30" s="196"/>
      <c r="D30" s="100"/>
      <c r="E30" s="201"/>
      <c r="F30" s="202"/>
      <c r="G30" s="202"/>
      <c r="H30" s="202"/>
      <c r="I30" s="203"/>
    </row>
    <row r="31" spans="1:374" x14ac:dyDescent="0.15">
      <c r="A31" s="97">
        <f t="shared" si="7"/>
        <v>17</v>
      </c>
      <c r="B31" s="196" t="s">
        <v>178</v>
      </c>
      <c r="C31" s="196"/>
      <c r="D31" s="100"/>
      <c r="E31" s="201"/>
      <c r="F31" s="202"/>
      <c r="G31" s="202"/>
      <c r="H31" s="202"/>
      <c r="I31" s="203"/>
    </row>
    <row r="32" spans="1:374" x14ac:dyDescent="0.15">
      <c r="A32" s="97">
        <f t="shared" si="7"/>
        <v>18</v>
      </c>
      <c r="B32" s="196" t="s">
        <v>179</v>
      </c>
      <c r="C32" s="196"/>
      <c r="D32" s="100"/>
      <c r="E32" s="201"/>
      <c r="F32" s="202"/>
      <c r="G32" s="202"/>
      <c r="H32" s="202"/>
      <c r="I32" s="203"/>
    </row>
    <row r="33" spans="1:16" x14ac:dyDescent="0.15">
      <c r="A33" s="97">
        <f t="shared" si="7"/>
        <v>19</v>
      </c>
      <c r="B33" s="196" t="s">
        <v>180</v>
      </c>
      <c r="C33" s="196"/>
      <c r="D33" s="100"/>
      <c r="E33" s="201"/>
      <c r="F33" s="202"/>
      <c r="G33" s="202"/>
      <c r="H33" s="202"/>
      <c r="I33" s="203"/>
    </row>
    <row r="34" spans="1:16" x14ac:dyDescent="0.15">
      <c r="A34" s="97">
        <f t="shared" si="7"/>
        <v>20</v>
      </c>
      <c r="B34" s="196" t="s">
        <v>181</v>
      </c>
      <c r="C34" s="196"/>
      <c r="D34" s="100"/>
      <c r="E34" s="201"/>
      <c r="F34" s="202"/>
      <c r="G34" s="202"/>
      <c r="H34" s="202"/>
      <c r="I34" s="203"/>
    </row>
    <row r="35" spans="1:16" ht="25.5" customHeight="1" x14ac:dyDescent="0.15">
      <c r="E35" s="204"/>
      <c r="F35" s="205"/>
      <c r="G35" s="205"/>
      <c r="H35" s="205"/>
      <c r="I35" s="206"/>
    </row>
    <row r="36" spans="1:16" x14ac:dyDescent="0.15">
      <c r="A36" t="s">
        <v>182</v>
      </c>
      <c r="B36" t="s">
        <v>183</v>
      </c>
    </row>
    <row r="37" spans="1:16" x14ac:dyDescent="0.15">
      <c r="A37" t="s">
        <v>184</v>
      </c>
      <c r="B37" t="s">
        <v>185</v>
      </c>
      <c r="L37" s="198" t="s">
        <v>169</v>
      </c>
      <c r="M37" s="199"/>
      <c r="N37" s="199"/>
      <c r="O37" s="199"/>
      <c r="P37" s="200"/>
    </row>
    <row r="38" spans="1:16" x14ac:dyDescent="0.15">
      <c r="A38" t="s">
        <v>186</v>
      </c>
      <c r="B38" t="s">
        <v>187</v>
      </c>
      <c r="L38" s="201"/>
      <c r="M38" s="202"/>
      <c r="N38" s="202"/>
      <c r="O38" s="202"/>
      <c r="P38" s="203"/>
    </row>
    <row r="39" spans="1:16" x14ac:dyDescent="0.15">
      <c r="A39" t="s">
        <v>188</v>
      </c>
      <c r="B39" t="s">
        <v>189</v>
      </c>
      <c r="L39" s="201"/>
      <c r="M39" s="202"/>
      <c r="N39" s="202"/>
      <c r="O39" s="202"/>
      <c r="P39" s="203"/>
    </row>
    <row r="40" spans="1:16" x14ac:dyDescent="0.15">
      <c r="A40" t="s">
        <v>190</v>
      </c>
      <c r="B40" t="s">
        <v>191</v>
      </c>
      <c r="L40" s="201"/>
      <c r="M40" s="202"/>
      <c r="N40" s="202"/>
      <c r="O40" s="202"/>
      <c r="P40" s="203"/>
    </row>
    <row r="41" spans="1:16" x14ac:dyDescent="0.15">
      <c r="A41" t="s">
        <v>192</v>
      </c>
      <c r="B41" t="s">
        <v>193</v>
      </c>
      <c r="L41" s="201"/>
      <c r="M41" s="202"/>
      <c r="N41" s="202"/>
      <c r="O41" s="202"/>
      <c r="P41" s="203"/>
    </row>
    <row r="42" spans="1:16" x14ac:dyDescent="0.15">
      <c r="A42" t="s">
        <v>194</v>
      </c>
      <c r="B42" t="s">
        <v>195</v>
      </c>
      <c r="L42" s="201"/>
      <c r="M42" s="202"/>
      <c r="N42" s="202"/>
      <c r="O42" s="202"/>
      <c r="P42" s="203"/>
    </row>
    <row r="43" spans="1:16" x14ac:dyDescent="0.15">
      <c r="A43" t="s">
        <v>196</v>
      </c>
      <c r="B43" t="s">
        <v>197</v>
      </c>
      <c r="L43" s="201"/>
      <c r="M43" s="202"/>
      <c r="N43" s="202"/>
      <c r="O43" s="202"/>
      <c r="P43" s="203"/>
    </row>
    <row r="44" spans="1:16" x14ac:dyDescent="0.15">
      <c r="A44" t="s">
        <v>198</v>
      </c>
      <c r="B44" t="s">
        <v>199</v>
      </c>
      <c r="L44" s="201"/>
      <c r="M44" s="202"/>
      <c r="N44" s="202"/>
      <c r="O44" s="202"/>
      <c r="P44" s="203"/>
    </row>
    <row r="45" spans="1:16" x14ac:dyDescent="0.15">
      <c r="A45" t="s">
        <v>200</v>
      </c>
      <c r="B45" t="s">
        <v>201</v>
      </c>
      <c r="L45" s="201"/>
      <c r="M45" s="202"/>
      <c r="N45" s="202"/>
      <c r="O45" s="202"/>
      <c r="P45" s="203"/>
    </row>
    <row r="46" spans="1:16" x14ac:dyDescent="0.15">
      <c r="A46" t="s">
        <v>202</v>
      </c>
      <c r="B46" t="s">
        <v>203</v>
      </c>
      <c r="L46" s="201"/>
      <c r="M46" s="202"/>
      <c r="N46" s="202"/>
      <c r="O46" s="202"/>
      <c r="P46" s="203"/>
    </row>
    <row r="47" spans="1:16" x14ac:dyDescent="0.15">
      <c r="A47" t="s">
        <v>204</v>
      </c>
      <c r="B47" t="s">
        <v>205</v>
      </c>
      <c r="L47" s="201"/>
      <c r="M47" s="202"/>
      <c r="N47" s="202"/>
      <c r="O47" s="202"/>
      <c r="P47" s="203"/>
    </row>
    <row r="48" spans="1:16" x14ac:dyDescent="0.15">
      <c r="A48" t="s">
        <v>206</v>
      </c>
      <c r="B48" t="s">
        <v>207</v>
      </c>
      <c r="L48" s="201"/>
      <c r="M48" s="202"/>
      <c r="N48" s="202"/>
      <c r="O48" s="202"/>
      <c r="P48" s="203"/>
    </row>
    <row r="49" spans="1:16" x14ac:dyDescent="0.15">
      <c r="A49" t="s">
        <v>208</v>
      </c>
      <c r="B49" t="s">
        <v>209</v>
      </c>
      <c r="L49" s="201"/>
      <c r="M49" s="202"/>
      <c r="N49" s="202"/>
      <c r="O49" s="202"/>
      <c r="P49" s="203"/>
    </row>
    <row r="50" spans="1:16" ht="26.25" customHeight="1" x14ac:dyDescent="0.15">
      <c r="A50" t="s">
        <v>210</v>
      </c>
      <c r="B50" t="s">
        <v>211</v>
      </c>
      <c r="L50" s="204"/>
      <c r="M50" s="205"/>
      <c r="N50" s="205"/>
      <c r="O50" s="205"/>
      <c r="P50" s="206"/>
    </row>
    <row r="51" spans="1:16" x14ac:dyDescent="0.15">
      <c r="A51" t="s">
        <v>212</v>
      </c>
      <c r="B51" t="s">
        <v>213</v>
      </c>
    </row>
    <row r="52" spans="1:16" x14ac:dyDescent="0.15">
      <c r="A52" t="s">
        <v>214</v>
      </c>
      <c r="B52" t="s">
        <v>215</v>
      </c>
    </row>
    <row r="53" spans="1:16" x14ac:dyDescent="0.15">
      <c r="A53" t="s">
        <v>216</v>
      </c>
      <c r="B53" t="s">
        <v>217</v>
      </c>
    </row>
    <row r="54" spans="1:16" x14ac:dyDescent="0.15">
      <c r="A54" t="s">
        <v>218</v>
      </c>
      <c r="B54" t="s">
        <v>219</v>
      </c>
    </row>
    <row r="55" spans="1:16" x14ac:dyDescent="0.15">
      <c r="A55" t="s">
        <v>220</v>
      </c>
      <c r="B55" t="s">
        <v>221</v>
      </c>
    </row>
    <row r="56" spans="1:16" x14ac:dyDescent="0.15">
      <c r="A56" t="s">
        <v>222</v>
      </c>
      <c r="B56" t="s">
        <v>223</v>
      </c>
    </row>
    <row r="57" spans="1:16" x14ac:dyDescent="0.15">
      <c r="A57" t="s">
        <v>224</v>
      </c>
      <c r="B57" t="s">
        <v>225</v>
      </c>
    </row>
    <row r="58" spans="1:16" x14ac:dyDescent="0.15">
      <c r="A58" t="s">
        <v>226</v>
      </c>
      <c r="B58" t="s">
        <v>227</v>
      </c>
    </row>
    <row r="59" spans="1:16" x14ac:dyDescent="0.15">
      <c r="A59" t="s">
        <v>228</v>
      </c>
      <c r="B59" t="s">
        <v>229</v>
      </c>
    </row>
    <row r="60" spans="1:16" x14ac:dyDescent="0.15">
      <c r="A60" t="s">
        <v>230</v>
      </c>
      <c r="B60" t="s">
        <v>231</v>
      </c>
    </row>
    <row r="61" spans="1:16" x14ac:dyDescent="0.15">
      <c r="A61" t="s">
        <v>232</v>
      </c>
      <c r="B61" t="s">
        <v>233</v>
      </c>
    </row>
    <row r="62" spans="1:16" x14ac:dyDescent="0.15">
      <c r="A62" t="s">
        <v>234</v>
      </c>
      <c r="B62" t="s">
        <v>235</v>
      </c>
    </row>
    <row r="63" spans="1:16" x14ac:dyDescent="0.15">
      <c r="A63" t="s">
        <v>236</v>
      </c>
      <c r="B63" t="s">
        <v>237</v>
      </c>
    </row>
    <row r="64" spans="1:16" x14ac:dyDescent="0.15">
      <c r="A64" t="s">
        <v>238</v>
      </c>
      <c r="B64" t="s">
        <v>239</v>
      </c>
    </row>
    <row r="65" spans="1:2" x14ac:dyDescent="0.15">
      <c r="A65" t="s">
        <v>240</v>
      </c>
      <c r="B65" t="s">
        <v>241</v>
      </c>
    </row>
    <row r="66" spans="1:2" x14ac:dyDescent="0.15">
      <c r="A66" t="s">
        <v>242</v>
      </c>
      <c r="B66" t="s">
        <v>243</v>
      </c>
    </row>
    <row r="67" spans="1:2" x14ac:dyDescent="0.15">
      <c r="A67" t="s">
        <v>244</v>
      </c>
      <c r="B67" t="s">
        <v>243</v>
      </c>
    </row>
    <row r="68" spans="1:2" x14ac:dyDescent="0.15">
      <c r="A68" t="s">
        <v>245</v>
      </c>
      <c r="B68" t="s">
        <v>243</v>
      </c>
    </row>
    <row r="69" spans="1:2" x14ac:dyDescent="0.15">
      <c r="A69" t="s">
        <v>246</v>
      </c>
      <c r="B69" t="s">
        <v>243</v>
      </c>
    </row>
    <row r="70" spans="1:2" x14ac:dyDescent="0.15">
      <c r="A70" t="s">
        <v>247</v>
      </c>
      <c r="B70" t="s">
        <v>243</v>
      </c>
    </row>
    <row r="71" spans="1:2" x14ac:dyDescent="0.15">
      <c r="A71" t="s">
        <v>248</v>
      </c>
      <c r="B71" t="s">
        <v>243</v>
      </c>
    </row>
    <row r="72" spans="1:2" x14ac:dyDescent="0.15">
      <c r="A72" t="s">
        <v>249</v>
      </c>
      <c r="B72" t="s">
        <v>243</v>
      </c>
    </row>
    <row r="73" spans="1:2" x14ac:dyDescent="0.15">
      <c r="A73" t="s">
        <v>250</v>
      </c>
      <c r="B73" t="s">
        <v>243</v>
      </c>
    </row>
    <row r="74" spans="1:2" x14ac:dyDescent="0.15">
      <c r="A74" t="s">
        <v>251</v>
      </c>
      <c r="B74" t="s">
        <v>243</v>
      </c>
    </row>
    <row r="75" spans="1:2" x14ac:dyDescent="0.15">
      <c r="A75" t="s">
        <v>252</v>
      </c>
      <c r="B75" t="s">
        <v>243</v>
      </c>
    </row>
    <row r="76" spans="1:2" x14ac:dyDescent="0.15">
      <c r="A76" t="s">
        <v>253</v>
      </c>
      <c r="B76" t="s">
        <v>243</v>
      </c>
    </row>
    <row r="77" spans="1:2" x14ac:dyDescent="0.15">
      <c r="A77" t="s">
        <v>254</v>
      </c>
      <c r="B77" t="s">
        <v>243</v>
      </c>
    </row>
    <row r="78" spans="1:2" x14ac:dyDescent="0.15">
      <c r="A78" t="s">
        <v>255</v>
      </c>
      <c r="B78" t="s">
        <v>243</v>
      </c>
    </row>
    <row r="79" spans="1:2" x14ac:dyDescent="0.15">
      <c r="A79" t="s">
        <v>256</v>
      </c>
      <c r="B79" t="s">
        <v>243</v>
      </c>
    </row>
    <row r="80" spans="1:2" x14ac:dyDescent="0.15">
      <c r="A80" t="s">
        <v>257</v>
      </c>
      <c r="B80" t="s">
        <v>243</v>
      </c>
    </row>
    <row r="81" spans="1:2" x14ac:dyDescent="0.15">
      <c r="A81" t="s">
        <v>258</v>
      </c>
      <c r="B81" t="s">
        <v>243</v>
      </c>
    </row>
    <row r="82" spans="1:2" x14ac:dyDescent="0.15">
      <c r="A82" t="s">
        <v>259</v>
      </c>
      <c r="B82" t="s">
        <v>243</v>
      </c>
    </row>
    <row r="83" spans="1:2" x14ac:dyDescent="0.15">
      <c r="A83" t="s">
        <v>260</v>
      </c>
      <c r="B83" t="s">
        <v>243</v>
      </c>
    </row>
    <row r="84" spans="1:2" x14ac:dyDescent="0.15">
      <c r="A84" t="s">
        <v>261</v>
      </c>
      <c r="B84" t="s">
        <v>243</v>
      </c>
    </row>
    <row r="85" spans="1:2" x14ac:dyDescent="0.15">
      <c r="A85" t="s">
        <v>262</v>
      </c>
      <c r="B85" t="s">
        <v>243</v>
      </c>
    </row>
    <row r="86" spans="1:2" x14ac:dyDescent="0.15">
      <c r="A86" t="s">
        <v>263</v>
      </c>
      <c r="B86" t="s">
        <v>264</v>
      </c>
    </row>
    <row r="87" spans="1:2" x14ac:dyDescent="0.15">
      <c r="A87" t="s">
        <v>265</v>
      </c>
      <c r="B87" t="s">
        <v>264</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2020-01-30T08:41:19Z</cp:lastPrinted>
  <dcterms:created xsi:type="dcterms:W3CDTF">2019-12-05T07:49:48Z</dcterms:created>
  <dcterms:modified xsi:type="dcterms:W3CDTF">2020-01-30T10:34:36Z</dcterms:modified>
  <cp:category/>
</cp:coreProperties>
</file>