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\\Bas104\データ等保存先\220総務課\14 財政\12 公営事業_※年度別フォルダ管理\31\04 経営分析\06 上水道\【依頼：１月３０日（木）〆】公営企業に係る「経営比較分析表」の分析等について\"/>
    </mc:Choice>
  </mc:AlternateContent>
  <workbookProtection workbookAlgorithmName="SHA-512" workbookHashValue="Yj8zrSdKzckFsT50t5djAfDtlC8+2b6v+1gTxKpaJDqGe4Z4xEB15Pq92N52alchCeWiNl3baVxsTy7CYlMc5g==" workbookSaltValue="bL6pTmK/yd/7BldIbLUet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R6" i="5"/>
  <c r="AL8" i="4" s="1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K85" i="4"/>
  <c r="H85" i="4"/>
  <c r="G85" i="4"/>
  <c r="F85" i="4"/>
  <c r="E85" i="4"/>
  <c r="AT10" i="4"/>
  <c r="AL10" i="4"/>
  <c r="P10" i="4"/>
  <c r="B10" i="4"/>
  <c r="BB8" i="4"/>
  <c r="AT8" i="4"/>
  <c r="AD8" i="4"/>
  <c r="W8" i="4"/>
  <c r="I8" i="4"/>
  <c r="B8" i="4"/>
  <c r="B6" i="4"/>
  <c r="D10" i="5" l="1"/>
  <c r="C10" i="5"/>
  <c r="E10" i="5"/>
  <c r="B10" i="5"/>
</calcChain>
</file>

<file path=xl/sharedStrings.xml><?xml version="1.0" encoding="utf-8"?>
<sst xmlns="http://schemas.openxmlformats.org/spreadsheetml/2006/main" count="286" uniqueCount="108">
  <si>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</si>
  <si>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</si>
  <si>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</si>
  <si>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</si>
  <si>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</si>
  <si>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</si>
  <si>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</si>
  <si>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</si>
  <si>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</si>
  <si>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</si>
  <si>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</si>
  <si>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</si>
  <si>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</si>
  <si>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</si>
  <si>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</si>
  <si>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</si>
  <si>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</si>
  <si>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</si>
  <si>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</si>
  <si>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</si>
  <si>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</si>
  <si>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</si>
  <si>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</si>
  <si>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</si>
  <si>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</si>
  <si>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</si>
  <si>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</si>
  <si>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</si>
  <si>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</si>
  <si>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</si>
  <si>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</si>
  <si>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</si>
  <si>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</si>
  <si>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</si>
  <si>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</si>
  <si>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</si>
  <si>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</si>
  <si>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</si>
  <si>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</si>
  <si>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</si>
  <si>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</si>
  <si>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</si>
  <si>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</si>
  <si>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</si>
  <si>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</si>
  <si>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</si>
  <si>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</si>
  <si>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</si>
  <si>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</si>
  <si>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</si>
  <si>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</si>
  <si>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</si>
  <si>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</si>
  <si>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</si>
  <si>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</si>
  <si>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</si>
  <si>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</si>
  <si>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</si>
  <si>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</si>
  <si>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</si>
  <si>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</si>
  <si>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</si>
  <si>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</si>
  <si>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</si>
  <si>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</si>
  <si>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</si>
  <si>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</si>
  <si>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</si>
  <si>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</si>
  <si>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</si>
  <si>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</si>
  <si>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</si>
  <si>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</si>
  <si>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</si>
  <si>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</si>
  <si>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</si>
  <si>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</si>
  <si>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</si>
  <si>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</si>
  <si>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</si>
  <si>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</si>
  <si>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</si>
  <si>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</si>
  <si>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</si>
  <si>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</si>
  <si>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</si>
  <si>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</si>
  <si>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</si>
  <si>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</si>
  <si>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</si>
  <si>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</si>
  <si>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</si>
  <si>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</si>
  <si>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吉賀町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</si>
  <si>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</si>
  <si>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</si>
  <si>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</si>
  <si>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</si>
  <si>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</si>
  <si>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</si>
  <si>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</si>
  <si>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</si>
  <si>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</si>
  <si>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</si>
  <si>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</si>
  <si>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①経常収支比率（％）
　ほぼ類似団体平均値となっているが、一般会計から
の繰入金に大きく依存している状態である。
②累積欠損金比率（％）
　累積欠損金は生じていない。
③流動比率（％）
　100％を僅かに上回っている状態だが、短期的な
支払い能力については問題ないものと考える。
　200％を目処に改善させる計画である。
④企業債残高対給水収益比率（％）
　類似団体平均値の2.5倍と高い数値になっている。
今後の更新計画によってはさらに増加する可能性もあ
るので財源については慎重な検討が必要である。
⑤料金回収率（％）
　給水にかかる費用の約半分しか給水収益で賄えてい
ない状態である。適切な料金水準の確保が喫緊の課題
である。
⑥給水原価（円）
　地理的条件等により平均値を上回っている。継続し
て経費削減に努めているが、大きく減少させるのは困
難と思われる。
⑦施設利用率（％）
　小規模で余裕の無い施設が多く類似団体平均を大き
く上回っている。
⑧有収率（％）
　ここ数年で大きく改善し、類似団体平均を上回って
いるが、引き続き漏水調査等を行い、より一層の向上
に努めたい。
</t>
    <rPh sb="1" eb="3">
      <t>ケイジョウ</t>
    </rPh>
    <rPh sb="3" eb="5">
      <t>シュウシ</t>
    </rPh>
    <rPh sb="5" eb="7">
      <t>ヒリツ</t>
    </rPh>
    <rPh sb="14" eb="16">
      <t>ルイジ</t>
    </rPh>
    <rPh sb="16" eb="18">
      <t>ダンタイ</t>
    </rPh>
    <rPh sb="18" eb="21">
      <t>ヘイキンチ</t>
    </rPh>
    <rPh sb="29" eb="31">
      <t>イッパン</t>
    </rPh>
    <rPh sb="31" eb="33">
      <t>カイケイ</t>
    </rPh>
    <rPh sb="37" eb="39">
      <t>クリイレ</t>
    </rPh>
    <rPh sb="39" eb="40">
      <t>キン</t>
    </rPh>
    <rPh sb="41" eb="42">
      <t>オオ</t>
    </rPh>
    <rPh sb="44" eb="46">
      <t>イゾン</t>
    </rPh>
    <rPh sb="50" eb="52">
      <t>ジョウタイ</t>
    </rPh>
    <rPh sb="58" eb="60">
      <t>ルイセキ</t>
    </rPh>
    <rPh sb="60" eb="63">
      <t>ケッソンキン</t>
    </rPh>
    <rPh sb="63" eb="65">
      <t>ヒリツ</t>
    </rPh>
    <rPh sb="70" eb="72">
      <t>ルイセキ</t>
    </rPh>
    <rPh sb="72" eb="75">
      <t>ケッソンキン</t>
    </rPh>
    <rPh sb="76" eb="77">
      <t>ショウ</t>
    </rPh>
    <rPh sb="85" eb="87">
      <t>リュウドウ</t>
    </rPh>
    <rPh sb="87" eb="89">
      <t>ヒリツ</t>
    </rPh>
    <rPh sb="99" eb="100">
      <t>ワズ</t>
    </rPh>
    <rPh sb="102" eb="104">
      <t>ウワマワ</t>
    </rPh>
    <rPh sb="108" eb="110">
      <t>ジョウタイ</t>
    </rPh>
    <rPh sb="118" eb="120">
      <t>シハラ</t>
    </rPh>
    <rPh sb="121" eb="123">
      <t>ノウリョク</t>
    </rPh>
    <rPh sb="128" eb="130">
      <t>モンダイ</t>
    </rPh>
    <rPh sb="135" eb="136">
      <t>カンガ</t>
    </rPh>
    <rPh sb="146" eb="148">
      <t>メド</t>
    </rPh>
    <rPh sb="149" eb="151">
      <t>カイゼン</t>
    </rPh>
    <rPh sb="154" eb="156">
      <t>ケイカク</t>
    </rPh>
    <rPh sb="162" eb="164">
      <t>キギョウ</t>
    </rPh>
    <rPh sb="164" eb="165">
      <t>サイ</t>
    </rPh>
    <rPh sb="165" eb="167">
      <t>ザンダカ</t>
    </rPh>
    <rPh sb="167" eb="168">
      <t>タイ</t>
    </rPh>
    <rPh sb="168" eb="170">
      <t>キュウスイ</t>
    </rPh>
    <rPh sb="170" eb="172">
      <t>シュウエキ</t>
    </rPh>
    <rPh sb="172" eb="174">
      <t>ヒリツ</t>
    </rPh>
    <rPh sb="179" eb="181">
      <t>ルイジ</t>
    </rPh>
    <rPh sb="181" eb="183">
      <t>ダンタイ</t>
    </rPh>
    <rPh sb="183" eb="186">
      <t>ヘイキンチ</t>
    </rPh>
    <rPh sb="190" eb="191">
      <t>バイ</t>
    </rPh>
    <rPh sb="192" eb="193">
      <t>タカ</t>
    </rPh>
    <rPh sb="194" eb="196">
      <t>スウチ</t>
    </rPh>
    <rPh sb="263" eb="265">
      <t>キュウスイ</t>
    </rPh>
    <rPh sb="269" eb="271">
      <t>ヒヨウ</t>
    </rPh>
    <rPh sb="272" eb="275">
      <t>ヤクハンブン</t>
    </rPh>
    <rPh sb="277" eb="279">
      <t>キュウスイ</t>
    </rPh>
    <rPh sb="279" eb="281">
      <t>シュウエキ</t>
    </rPh>
    <rPh sb="282" eb="283">
      <t>マカナ</t>
    </rPh>
    <rPh sb="289" eb="291">
      <t>ジョウタイ</t>
    </rPh>
    <rPh sb="295" eb="297">
      <t>テキセツ</t>
    </rPh>
    <rPh sb="298" eb="300">
      <t>リョウキン</t>
    </rPh>
    <rPh sb="300" eb="302">
      <t>スイジュン</t>
    </rPh>
    <rPh sb="303" eb="305">
      <t>カクホ</t>
    </rPh>
    <rPh sb="306" eb="308">
      <t>キッキン</t>
    </rPh>
    <rPh sb="309" eb="311">
      <t>カダイ</t>
    </rPh>
    <rPh sb="318" eb="320">
      <t>キュウスイ</t>
    </rPh>
    <rPh sb="320" eb="322">
      <t>ゲンカ</t>
    </rPh>
    <rPh sb="323" eb="324">
      <t>エン</t>
    </rPh>
    <rPh sb="327" eb="330">
      <t>チリテキ</t>
    </rPh>
    <rPh sb="330" eb="332">
      <t>ジョウケン</t>
    </rPh>
    <rPh sb="332" eb="333">
      <t>トウ</t>
    </rPh>
    <rPh sb="336" eb="339">
      <t>ヘイキンチ</t>
    </rPh>
    <rPh sb="340" eb="342">
      <t>ウワマワ</t>
    </rPh>
    <rPh sb="347" eb="349">
      <t>ケイゾク</t>
    </rPh>
    <rPh sb="352" eb="354">
      <t>ケイヒ</t>
    </rPh>
    <rPh sb="354" eb="356">
      <t>サクゲン</t>
    </rPh>
    <rPh sb="357" eb="358">
      <t>ツト</t>
    </rPh>
    <rPh sb="364" eb="365">
      <t>オオ</t>
    </rPh>
    <rPh sb="367" eb="369">
      <t>ゲンショウ</t>
    </rPh>
    <rPh sb="378" eb="379">
      <t>オモ</t>
    </rPh>
    <rPh sb="385" eb="387">
      <t>シセツ</t>
    </rPh>
    <rPh sb="387" eb="390">
      <t>リヨウリツ</t>
    </rPh>
    <rPh sb="395" eb="398">
      <t>ショウキボ</t>
    </rPh>
    <rPh sb="399" eb="401">
      <t>ヨユウ</t>
    </rPh>
    <rPh sb="402" eb="403">
      <t>ナ</t>
    </rPh>
    <rPh sb="404" eb="406">
      <t>シセツ</t>
    </rPh>
    <rPh sb="407" eb="408">
      <t>オオ</t>
    </rPh>
    <rPh sb="409" eb="411">
      <t>ルイジ</t>
    </rPh>
    <rPh sb="411" eb="413">
      <t>ダンタイ</t>
    </rPh>
    <rPh sb="413" eb="415">
      <t>ヘイキン</t>
    </rPh>
    <rPh sb="416" eb="417">
      <t>オオ</t>
    </rPh>
    <rPh sb="420" eb="422">
      <t>ウワマワ</t>
    </rPh>
    <rPh sb="429" eb="430">
      <t>ユウ</t>
    </rPh>
    <rPh sb="430" eb="431">
      <t>シュウ</t>
    </rPh>
    <rPh sb="431" eb="432">
      <t>リツ</t>
    </rPh>
    <rPh sb="439" eb="441">
      <t>スウネン</t>
    </rPh>
    <rPh sb="442" eb="443">
      <t>オオ</t>
    </rPh>
    <rPh sb="445" eb="447">
      <t>カイゼン</t>
    </rPh>
    <rPh sb="449" eb="451">
      <t>ルイジ</t>
    </rPh>
    <rPh sb="451" eb="453">
      <t>ダンタイ</t>
    </rPh>
    <rPh sb="453" eb="455">
      <t>ヘイキン</t>
    </rPh>
    <rPh sb="456" eb="458">
      <t>ウワマワ</t>
    </rPh>
    <rPh sb="465" eb="466">
      <t>ヒ</t>
    </rPh>
    <rPh sb="467" eb="468">
      <t>ツヅ</t>
    </rPh>
    <rPh sb="469" eb="471">
      <t>ロウスイ</t>
    </rPh>
    <rPh sb="471" eb="473">
      <t>チョウサ</t>
    </rPh>
    <rPh sb="473" eb="474">
      <t>トウ</t>
    </rPh>
    <rPh sb="475" eb="476">
      <t>オコナ</t>
    </rPh>
    <rPh sb="480" eb="482">
      <t>イッソウ</t>
    </rPh>
    <rPh sb="483" eb="485">
      <t>コウジョウ</t>
    </rPh>
    <rPh sb="487" eb="488">
      <t>ツト</t>
    </rPh>
    <phoneticPr fontId="4"/>
  </si>
  <si>
    <t>　平成29年度より法適化したことにより、資産の
状況をより詳細に把握できるようになった。
①有形固定資産減価償却率（％）
　取得時期が古く老朽化が進んでいることを示して
いると共に、更新時期が近づいていることも示して
いる。
②管路経年化率（％）
　著しく低い数値となっているが、減価償却率や更
新率から考察すると、ある期間に急激に増加する恐
れがあり、慎重な更新計画の策定が必要である。
③管路更新率（％）
　今年度より5年間更新事業を行うが、大きな改善
にはならない。
　詳細な更新計画の策定が最優先課題である。</t>
    <rPh sb="1" eb="3">
      <t>ヘイセイ</t>
    </rPh>
    <rPh sb="5" eb="7">
      <t>ネンド</t>
    </rPh>
    <rPh sb="9" eb="12">
      <t>ホウテキカ</t>
    </rPh>
    <rPh sb="20" eb="22">
      <t>シサン</t>
    </rPh>
    <rPh sb="24" eb="26">
      <t>ジョウキョウ</t>
    </rPh>
    <rPh sb="29" eb="31">
      <t>ショウサイ</t>
    </rPh>
    <rPh sb="32" eb="34">
      <t>ハアク</t>
    </rPh>
    <rPh sb="46" eb="48">
      <t>ユウケイ</t>
    </rPh>
    <rPh sb="48" eb="50">
      <t>コテイ</t>
    </rPh>
    <rPh sb="50" eb="52">
      <t>シサン</t>
    </rPh>
    <rPh sb="52" eb="54">
      <t>ゲンカ</t>
    </rPh>
    <rPh sb="54" eb="56">
      <t>ショウキャク</t>
    </rPh>
    <rPh sb="56" eb="57">
      <t>リツ</t>
    </rPh>
    <rPh sb="62" eb="64">
      <t>シュトク</t>
    </rPh>
    <rPh sb="64" eb="66">
      <t>ジキ</t>
    </rPh>
    <rPh sb="67" eb="68">
      <t>フル</t>
    </rPh>
    <rPh sb="69" eb="72">
      <t>ロウキュウカ</t>
    </rPh>
    <rPh sb="73" eb="74">
      <t>スス</t>
    </rPh>
    <rPh sb="81" eb="82">
      <t>シメ</t>
    </rPh>
    <rPh sb="88" eb="89">
      <t>トモ</t>
    </rPh>
    <rPh sb="91" eb="93">
      <t>コウシン</t>
    </rPh>
    <rPh sb="93" eb="95">
      <t>ジキ</t>
    </rPh>
    <rPh sb="96" eb="97">
      <t>チカ</t>
    </rPh>
    <rPh sb="105" eb="106">
      <t>シメ</t>
    </rPh>
    <rPh sb="114" eb="116">
      <t>カンロ</t>
    </rPh>
    <rPh sb="116" eb="119">
      <t>ケイネンカ</t>
    </rPh>
    <rPh sb="119" eb="120">
      <t>リツ</t>
    </rPh>
    <rPh sb="125" eb="126">
      <t>イチジル</t>
    </rPh>
    <rPh sb="128" eb="129">
      <t>ヒク</t>
    </rPh>
    <rPh sb="130" eb="132">
      <t>スウチ</t>
    </rPh>
    <rPh sb="140" eb="142">
      <t>ゲンカ</t>
    </rPh>
    <rPh sb="142" eb="144">
      <t>ショウキャク</t>
    </rPh>
    <rPh sb="144" eb="145">
      <t>リツ</t>
    </rPh>
    <rPh sb="149" eb="150">
      <t>リツ</t>
    </rPh>
    <rPh sb="152" eb="154">
      <t>コウサツ</t>
    </rPh>
    <rPh sb="160" eb="162">
      <t>キカン</t>
    </rPh>
    <rPh sb="163" eb="165">
      <t>キュウゲキ</t>
    </rPh>
    <rPh sb="166" eb="168">
      <t>ゾウカ</t>
    </rPh>
    <rPh sb="170" eb="171">
      <t>オソ</t>
    </rPh>
    <rPh sb="177" eb="179">
      <t>シンチョウ</t>
    </rPh>
    <rPh sb="180" eb="182">
      <t>コウシン</t>
    </rPh>
    <rPh sb="182" eb="184">
      <t>ケイカク</t>
    </rPh>
    <rPh sb="185" eb="187">
      <t>サクテイ</t>
    </rPh>
    <rPh sb="188" eb="190">
      <t>ヒツヨウ</t>
    </rPh>
    <rPh sb="196" eb="198">
      <t>カンロ</t>
    </rPh>
    <rPh sb="198" eb="200">
      <t>コウシン</t>
    </rPh>
    <rPh sb="200" eb="201">
      <t>リツ</t>
    </rPh>
    <rPh sb="206" eb="209">
      <t>コンネンド</t>
    </rPh>
    <rPh sb="212" eb="214">
      <t>ネンカン</t>
    </rPh>
    <rPh sb="214" eb="216">
      <t>コウシン</t>
    </rPh>
    <rPh sb="216" eb="218">
      <t>ジギョウ</t>
    </rPh>
    <rPh sb="219" eb="220">
      <t>オコナ</t>
    </rPh>
    <rPh sb="223" eb="224">
      <t>オオ</t>
    </rPh>
    <rPh sb="226" eb="228">
      <t>カイゼン</t>
    </rPh>
    <rPh sb="238" eb="240">
      <t>ショウサイ</t>
    </rPh>
    <rPh sb="241" eb="243">
      <t>コウシン</t>
    </rPh>
    <rPh sb="243" eb="245">
      <t>ケイカク</t>
    </rPh>
    <rPh sb="246" eb="248">
      <t>サクテイ</t>
    </rPh>
    <rPh sb="249" eb="250">
      <t>サイ</t>
    </rPh>
    <rPh sb="250" eb="252">
      <t>ユウセン</t>
    </rPh>
    <rPh sb="252" eb="254">
      <t>カダイ</t>
    </rPh>
    <phoneticPr fontId="4"/>
  </si>
  <si>
    <t>　平成29年度より町内簡易水道等を統合し上水道
事業へ移行した。これにより詳細な経営状況を把握
することが出来る様になった。
　一般会計からの繰入金により経常利益を計上でき
ているが、今後給水人口の更なる減少による収益の
減少や、管路等の更新による費用の増加に対応する
為に、適正な料金設定の検討や、更新財源の確保が
必要になってくる。
　まずは詳細な更新計画を策定し、財政状況を勘案
しつつ確実に実行することにより、将来にわたり持
続可能な水道事業の運営をおこなっていく。
　</t>
    <rPh sb="1" eb="3">
      <t>ヘイセイ</t>
    </rPh>
    <rPh sb="5" eb="7">
      <t>ネンド</t>
    </rPh>
    <rPh sb="9" eb="11">
      <t>チョウナイ</t>
    </rPh>
    <rPh sb="11" eb="13">
      <t>カンイ</t>
    </rPh>
    <rPh sb="13" eb="15">
      <t>スイドウ</t>
    </rPh>
    <rPh sb="15" eb="16">
      <t>トウ</t>
    </rPh>
    <rPh sb="17" eb="19">
      <t>トウゴウ</t>
    </rPh>
    <rPh sb="20" eb="21">
      <t>ジョウ</t>
    </rPh>
    <rPh sb="21" eb="23">
      <t>スイドウ</t>
    </rPh>
    <rPh sb="24" eb="26">
      <t>ジギョウ</t>
    </rPh>
    <rPh sb="27" eb="29">
      <t>イコウ</t>
    </rPh>
    <rPh sb="37" eb="39">
      <t>ショウサイ</t>
    </rPh>
    <rPh sb="40" eb="42">
      <t>ケイエイ</t>
    </rPh>
    <rPh sb="42" eb="44">
      <t>ジョウキョウ</t>
    </rPh>
    <rPh sb="45" eb="47">
      <t>ハアク</t>
    </rPh>
    <rPh sb="53" eb="54">
      <t>デ</t>
    </rPh>
    <rPh sb="54" eb="55">
      <t>ライ</t>
    </rPh>
    <rPh sb="56" eb="57">
      <t>ヨウ</t>
    </rPh>
    <rPh sb="64" eb="66">
      <t>イッパン</t>
    </rPh>
    <rPh sb="66" eb="68">
      <t>カイケイ</t>
    </rPh>
    <rPh sb="71" eb="73">
      <t>クリイレ</t>
    </rPh>
    <rPh sb="73" eb="74">
      <t>キン</t>
    </rPh>
    <rPh sb="77" eb="79">
      <t>ケイジョウ</t>
    </rPh>
    <rPh sb="79" eb="81">
      <t>リエキ</t>
    </rPh>
    <rPh sb="82" eb="84">
      <t>ケイジョウ</t>
    </rPh>
    <rPh sb="92" eb="94">
      <t>コンゴ</t>
    </rPh>
    <rPh sb="94" eb="96">
      <t>キュウスイ</t>
    </rPh>
    <rPh sb="96" eb="98">
      <t>ジンコウ</t>
    </rPh>
    <rPh sb="99" eb="100">
      <t>サラ</t>
    </rPh>
    <rPh sb="102" eb="104">
      <t>ゲンショウ</t>
    </rPh>
    <rPh sb="107" eb="109">
      <t>シュウエキ</t>
    </rPh>
    <rPh sb="111" eb="113">
      <t>ゲンショウ</t>
    </rPh>
    <rPh sb="115" eb="117">
      <t>カンロ</t>
    </rPh>
    <rPh sb="117" eb="118">
      <t>トウ</t>
    </rPh>
    <rPh sb="119" eb="121">
      <t>コウシン</t>
    </rPh>
    <rPh sb="124" eb="126">
      <t>ヒヨウ</t>
    </rPh>
    <rPh sb="127" eb="129">
      <t>ゾウカ</t>
    </rPh>
    <rPh sb="130" eb="132">
      <t>タイオウ</t>
    </rPh>
    <rPh sb="135" eb="136">
      <t>タメ</t>
    </rPh>
    <rPh sb="138" eb="140">
      <t>テキセイ</t>
    </rPh>
    <rPh sb="141" eb="143">
      <t>リョウキン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</si>
</sst>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0.16</c:v>
                </c:pt>
                <c:pt idx="4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6-46A2-8D0A-72633855A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44632"/>
        <c:axId val="11931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0.44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26-46A2-8D0A-72633855A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444632"/>
        <c:axId val="119316656"/>
      </c:lineChart>
      <c:dateAx>
        <c:axId val="119444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316656"/>
        <c:crosses val="autoZero"/>
        <c:auto val="1"/>
        <c:lblOffset val="100"/>
        <c:baseTimeUnit val="years"/>
      </c:dateAx>
      <c:valAx>
        <c:axId val="11931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444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71.400000000000006</c:v>
                </c:pt>
                <c:pt idx="4">
                  <c:v>69.72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F-47AE-A4E4-5229A27DD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107336"/>
        <c:axId val="182107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50.24</c:v>
                </c:pt>
                <c:pt idx="4">
                  <c:v>50.29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FF-47AE-A4E4-5229A27DD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107336"/>
        <c:axId val="182107728"/>
      </c:lineChart>
      <c:dateAx>
        <c:axId val="182107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107728"/>
        <c:crosses val="autoZero"/>
        <c:auto val="1"/>
        <c:lblOffset val="100"/>
        <c:baseTimeUnit val="years"/>
      </c:dateAx>
      <c:valAx>
        <c:axId val="182107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107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84.49</c:v>
                </c:pt>
                <c:pt idx="4">
                  <c:v>79.239999999999995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8-45D8-94CD-A3BAF4101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108904"/>
        <c:axId val="18210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78.650000000000006</c:v>
                </c:pt>
                <c:pt idx="4">
                  <c:v>77.73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18-45D8-94CD-A3BAF4101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108904"/>
        <c:axId val="182109296"/>
      </c:lineChart>
      <c:dateAx>
        <c:axId val="182108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109296"/>
        <c:crosses val="autoZero"/>
        <c:auto val="1"/>
        <c:lblOffset val="100"/>
        <c:baseTimeUnit val="years"/>
      </c:dateAx>
      <c:valAx>
        <c:axId val="18210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108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103.29</c:v>
                </c:pt>
                <c:pt idx="4">
                  <c:v>103.46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B-4C94-8301-43F0F1C3C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587896"/>
        <c:axId val="181592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104.47</c:v>
                </c:pt>
                <c:pt idx="4">
                  <c:v>103.81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7B-4C94-8301-43F0F1C3C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587896"/>
        <c:axId val="181592376"/>
      </c:lineChart>
      <c:dateAx>
        <c:axId val="181587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592376"/>
        <c:crosses val="autoZero"/>
        <c:auto val="1"/>
        <c:lblOffset val="100"/>
        <c:baseTimeUnit val="years"/>
      </c:dateAx>
      <c:valAx>
        <c:axId val="181592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1587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53.02</c:v>
                </c:pt>
                <c:pt idx="4">
                  <c:v>55.42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6-4942-AE93-F94279E10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20592"/>
        <c:axId val="18162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45.14</c:v>
                </c:pt>
                <c:pt idx="4">
                  <c:v>45.85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6-4942-AE93-F94279E10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20592"/>
        <c:axId val="181620976"/>
      </c:lineChart>
      <c:dateAx>
        <c:axId val="18162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620976"/>
        <c:crosses val="autoZero"/>
        <c:auto val="1"/>
        <c:lblOffset val="100"/>
        <c:baseTimeUnit val="years"/>
      </c:dateAx>
      <c:valAx>
        <c:axId val="18162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162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5.27</c:v>
                </c:pt>
                <c:pt idx="4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E-433F-97EA-FB8F2890D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13360"/>
        <c:axId val="179113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13.58</c:v>
                </c:pt>
                <c:pt idx="4">
                  <c:v>14.13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2E-433F-97EA-FB8F2890D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13360"/>
        <c:axId val="179113752"/>
      </c:lineChart>
      <c:dateAx>
        <c:axId val="17911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113752"/>
        <c:crosses val="autoZero"/>
        <c:auto val="1"/>
        <c:lblOffset val="100"/>
        <c:baseTimeUnit val="years"/>
      </c:dateAx>
      <c:valAx>
        <c:axId val="179113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11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1-4413-9BAC-F6664B713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14928"/>
        <c:axId val="179115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16.399999999999999</c:v>
                </c:pt>
                <c:pt idx="4">
                  <c:v>25.66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51-4413-9BAC-F6664B713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14928"/>
        <c:axId val="179115320"/>
      </c:lineChart>
      <c:dateAx>
        <c:axId val="179114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115320"/>
        <c:crosses val="autoZero"/>
        <c:auto val="1"/>
        <c:lblOffset val="100"/>
        <c:baseTimeUnit val="years"/>
      </c:dateAx>
      <c:valAx>
        <c:axId val="179115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114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108.24</c:v>
                </c:pt>
                <c:pt idx="4">
                  <c:v>149.4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F1-449B-BCD1-BB44DF0B6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16496"/>
        <c:axId val="179116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293.23</c:v>
                </c:pt>
                <c:pt idx="4">
                  <c:v>300.14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F1-449B-BCD1-BB44DF0B6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16496"/>
        <c:axId val="179116888"/>
      </c:lineChart>
      <c:dateAx>
        <c:axId val="179116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116888"/>
        <c:crosses val="autoZero"/>
        <c:auto val="1"/>
        <c:lblOffset val="100"/>
        <c:baseTimeUnit val="years"/>
      </c:dateAx>
      <c:valAx>
        <c:axId val="1791168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116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1426.95</c:v>
                </c:pt>
                <c:pt idx="4">
                  <c:v>1400.64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8-4177-9B42-9FEA75E96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18064"/>
        <c:axId val="179118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542.29999999999995</c:v>
                </c:pt>
                <c:pt idx="4">
                  <c:v>566.65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78-4177-9B42-9FEA75E96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18064"/>
        <c:axId val="179118456"/>
      </c:lineChart>
      <c:dateAx>
        <c:axId val="179118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118456"/>
        <c:crosses val="autoZero"/>
        <c:auto val="1"/>
        <c:lblOffset val="100"/>
        <c:baseTimeUnit val="years"/>
      </c:dateAx>
      <c:valAx>
        <c:axId val="179118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118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55.92</c:v>
                </c:pt>
                <c:pt idx="4">
                  <c:v>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A-4C10-92E2-D827A3436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104200"/>
        <c:axId val="18210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87.51</c:v>
                </c:pt>
                <c:pt idx="4">
                  <c:v>84.77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5A-4C10-92E2-D827A3436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104200"/>
        <c:axId val="182104592"/>
      </c:lineChart>
      <c:dateAx>
        <c:axId val="182104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104592"/>
        <c:crosses val="autoZero"/>
        <c:auto val="1"/>
        <c:lblOffset val="100"/>
        <c:baseTimeUnit val="years"/>
      </c:dateAx>
      <c:valAx>
        <c:axId val="18210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104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260.33</c:v>
                </c:pt>
                <c:pt idx="4">
                  <c:v>280.47000000000003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3-455B-AC28-4242CAA80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105768"/>
        <c:axId val="18210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218.42</c:v>
                </c:pt>
                <c:pt idx="4">
                  <c:v>227.27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33-455B-AC28-4242CAA80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105768"/>
        <c:axId val="182106160"/>
      </c:lineChart>
      <c:dateAx>
        <c:axId val="182105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106160"/>
        <c:crosses val="autoZero"/>
        <c:auto val="1"/>
        <c:lblOffset val="100"/>
        <c:baseTimeUnit val="years"/>
      </c:dateAx>
      <c:valAx>
        <c:axId val="18210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105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A22" zoomScale="80" zoomScaleNormal="80" workbookViewId="0">
      <selection activeCell="CD78" sqref="CD7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島根県　吉賀町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4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A8</v>
      </c>
      <c r="X8" s="59"/>
      <c r="Y8" s="59"/>
      <c r="Z8" s="59"/>
      <c r="AA8" s="59"/>
      <c r="AB8" s="59"/>
      <c r="AC8" s="59"/>
      <c r="AD8" s="59" t="str">
        <f>データ!$M$6</f>
        <v>非設置</v>
      </c>
      <c r="AE8" s="59"/>
      <c r="AF8" s="59"/>
      <c r="AG8" s="59"/>
      <c r="AH8" s="59"/>
      <c r="AI8" s="59"/>
      <c r="AJ8" s="59"/>
      <c r="AK8" s="4"/>
      <c r="AL8" s="60">
        <f>データ!$R$6</f>
        <v>6288</v>
      </c>
      <c r="AM8" s="60"/>
      <c r="AN8" s="60"/>
      <c r="AO8" s="60"/>
      <c r="AP8" s="60"/>
      <c r="AQ8" s="60"/>
      <c r="AR8" s="60"/>
      <c r="AS8" s="60"/>
      <c r="AT8" s="51">
        <f>データ!$S$6</f>
        <v>336.5</v>
      </c>
      <c r="AU8" s="52"/>
      <c r="AV8" s="52"/>
      <c r="AW8" s="52"/>
      <c r="AX8" s="52"/>
      <c r="AY8" s="52"/>
      <c r="AZ8" s="52"/>
      <c r="BA8" s="52"/>
      <c r="BB8" s="53">
        <f>データ!$T$6</f>
        <v>18.690000000000001</v>
      </c>
      <c r="BC8" s="53"/>
      <c r="BD8" s="53"/>
      <c r="BE8" s="53"/>
      <c r="BF8" s="53"/>
      <c r="BG8" s="53"/>
      <c r="BH8" s="53"/>
      <c r="BI8" s="53"/>
      <c r="BJ8" s="3"/>
      <c r="BK8" s="3"/>
      <c r="BL8" s="54" t="s">
        <v>10</v>
      </c>
      <c r="BM8" s="5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4"/>
      <c r="AI9" s="4"/>
      <c r="AJ9" s="4"/>
      <c r="AK9" s="4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61" t="s">
        <v>19</v>
      </c>
      <c r="BM9" s="62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46.62</v>
      </c>
      <c r="J10" s="52"/>
      <c r="K10" s="52"/>
      <c r="L10" s="52"/>
      <c r="M10" s="52"/>
      <c r="N10" s="52"/>
      <c r="O10" s="63"/>
      <c r="P10" s="53">
        <f>データ!$P$6</f>
        <v>96.32</v>
      </c>
      <c r="Q10" s="53"/>
      <c r="R10" s="53"/>
      <c r="S10" s="53"/>
      <c r="T10" s="53"/>
      <c r="U10" s="53"/>
      <c r="V10" s="53"/>
      <c r="W10" s="60">
        <f>データ!$Q$6</f>
        <v>2991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4"/>
      <c r="AI10" s="4"/>
      <c r="AJ10" s="4"/>
      <c r="AK10" s="4"/>
      <c r="AL10" s="60">
        <f>データ!$U$6</f>
        <v>5989</v>
      </c>
      <c r="AM10" s="60"/>
      <c r="AN10" s="60"/>
      <c r="AO10" s="60"/>
      <c r="AP10" s="60"/>
      <c r="AQ10" s="60"/>
      <c r="AR10" s="60"/>
      <c r="AS10" s="60"/>
      <c r="AT10" s="51">
        <f>データ!$V$6</f>
        <v>45.75</v>
      </c>
      <c r="AU10" s="52"/>
      <c r="AV10" s="52"/>
      <c r="AW10" s="52"/>
      <c r="AX10" s="52"/>
      <c r="AY10" s="52"/>
      <c r="AZ10" s="52"/>
      <c r="BA10" s="52"/>
      <c r="BB10" s="53">
        <f>データ!$W$6</f>
        <v>130.91</v>
      </c>
      <c r="BC10" s="53"/>
      <c r="BD10" s="53"/>
      <c r="BE10" s="53"/>
      <c r="BF10" s="53"/>
      <c r="BG10" s="53"/>
      <c r="BH10" s="53"/>
      <c r="BI10" s="53"/>
      <c r="BJ10" s="2"/>
      <c r="BK10" s="2"/>
      <c r="BL10" s="64" t="s">
        <v>21</v>
      </c>
      <c r="BM10" s="6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23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5" customHeight="1" x14ac:dyDescent="0.15">
      <c r="A14" s="2"/>
      <c r="B14" s="80" t="s">
        <v>24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66" t="s">
        <v>25</v>
      </c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8"/>
    </row>
    <row r="15" spans="1:78" ht="13.5" customHeight="1" x14ac:dyDescent="0.15">
      <c r="A15" s="2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5"/>
      <c r="BK15" s="2"/>
      <c r="BL15" s="69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1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86" t="s">
        <v>105</v>
      </c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8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86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8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86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8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86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8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86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8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86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8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86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8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86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8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86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8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86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8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86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8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86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8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86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8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86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8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86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8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86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8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86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8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86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8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6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8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6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8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86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8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86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8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86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8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86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8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86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8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86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8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86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8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86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8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86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8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6" t="s">
        <v>26</v>
      </c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8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69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1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2" t="s">
        <v>106</v>
      </c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4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2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4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2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4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2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4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2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4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2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4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2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4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2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4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2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4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2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4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2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4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2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2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4"/>
    </row>
    <row r="60" spans="1:78" ht="13.5" customHeight="1" x14ac:dyDescent="0.15">
      <c r="A60" s="2"/>
      <c r="B60" s="83" t="s">
        <v>27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5"/>
      <c r="BK60" s="2"/>
      <c r="BL60" s="72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4"/>
    </row>
    <row r="61" spans="1:78" ht="13.5" customHeight="1" x14ac:dyDescent="0.15">
      <c r="A61" s="2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5"/>
      <c r="BK61" s="2"/>
      <c r="BL61" s="72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4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2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4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6" t="s">
        <v>28</v>
      </c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8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69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1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2" t="s">
        <v>107</v>
      </c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4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w0FO/i6pNMBoXS5HNzBwvlJD/E35eTZgwsHJewpeL4CoGsMvE+uBpT4jNni+fdMJ+I05ulaUnkfi4aZ3UadPHw==" saltValue="rOxYn9UecoS507wsqEI5i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90" t="s">
        <v>50</v>
      </c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2"/>
      <c r="X3" s="96" t="s">
        <v>51</v>
      </c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 t="s">
        <v>52</v>
      </c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3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5"/>
      <c r="X4" s="89" t="s">
        <v>54</v>
      </c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 t="s">
        <v>55</v>
      </c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 t="s">
        <v>56</v>
      </c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 t="s">
        <v>57</v>
      </c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 t="s">
        <v>58</v>
      </c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 t="s">
        <v>59</v>
      </c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 t="s">
        <v>60</v>
      </c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 t="s">
        <v>61</v>
      </c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 t="s">
        <v>62</v>
      </c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 t="s">
        <v>63</v>
      </c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 t="s">
        <v>64</v>
      </c>
      <c r="EE4" s="89"/>
      <c r="EF4" s="89"/>
      <c r="EG4" s="89"/>
      <c r="EH4" s="89"/>
      <c r="EI4" s="89"/>
      <c r="EJ4" s="89"/>
      <c r="EK4" s="89"/>
      <c r="EL4" s="89"/>
      <c r="EM4" s="89"/>
      <c r="EN4" s="89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325058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島根県　吉賀町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46.62</v>
      </c>
      <c r="P6" s="35">
        <f t="shared" si="3"/>
        <v>96.32</v>
      </c>
      <c r="Q6" s="35">
        <f t="shared" si="3"/>
        <v>2991</v>
      </c>
      <c r="R6" s="35">
        <f t="shared" si="3"/>
        <v>6288</v>
      </c>
      <c r="S6" s="35">
        <f t="shared" si="3"/>
        <v>336.5</v>
      </c>
      <c r="T6" s="35">
        <f t="shared" si="3"/>
        <v>18.690000000000001</v>
      </c>
      <c r="U6" s="35">
        <f t="shared" si="3"/>
        <v>5989</v>
      </c>
      <c r="V6" s="35">
        <f t="shared" si="3"/>
        <v>45.75</v>
      </c>
      <c r="W6" s="35">
        <f t="shared" si="3"/>
        <v>130.91</v>
      </c>
      <c r="X6" s="36" t="str">
        <f>IF(X7="",NA(),X7)</f>
        <v>-</v>
      </c>
      <c r="Y6" s="36" t="str">
        <f t="shared" ref="Y6:AG6" si="4">IF(Y7="",NA(),Y7)</f>
        <v>-</v>
      </c>
      <c r="Z6" s="36" t="str">
        <f t="shared" si="4"/>
        <v>-</v>
      </c>
      <c r="AA6" s="36">
        <f t="shared" si="4"/>
        <v>103.29</v>
      </c>
      <c r="AB6" s="36">
        <f t="shared" si="4"/>
        <v>103.46</v>
      </c>
      <c r="AC6" s="36" t="str">
        <f t="shared" si="4"/>
        <v>-</v>
      </c>
      <c r="AD6" s="36" t="str">
        <f t="shared" si="4"/>
        <v>-</v>
      </c>
      <c r="AE6" s="36" t="str">
        <f t="shared" si="4"/>
        <v>-</v>
      </c>
      <c r="AF6" s="36">
        <f t="shared" si="4"/>
        <v>104.47</v>
      </c>
      <c r="AG6" s="36">
        <f t="shared" si="4"/>
        <v>103.81</v>
      </c>
      <c r="AH6" s="35" t="str">
        <f>IF(AH7="","",IF(AH7="-","【-】","【"&amp;SUBSTITUTE(TEXT(AH7,"#,##0.00"),"-","△")&amp;"】"))</f>
        <v>【112.83】</v>
      </c>
      <c r="AI6" s="36" t="str">
        <f>IF(AI7="",NA(),AI7)</f>
        <v>-</v>
      </c>
      <c r="AJ6" s="36" t="str">
        <f t="shared" ref="AJ6:AR6" si="5">IF(AJ7="",NA(),AJ7)</f>
        <v>-</v>
      </c>
      <c r="AK6" s="36" t="str">
        <f t="shared" si="5"/>
        <v>-</v>
      </c>
      <c r="AL6" s="35">
        <f t="shared" si="5"/>
        <v>0</v>
      </c>
      <c r="AM6" s="35">
        <f t="shared" si="5"/>
        <v>0</v>
      </c>
      <c r="AN6" s="36" t="str">
        <f t="shared" si="5"/>
        <v>-</v>
      </c>
      <c r="AO6" s="36" t="str">
        <f t="shared" si="5"/>
        <v>-</v>
      </c>
      <c r="AP6" s="36" t="str">
        <f t="shared" si="5"/>
        <v>-</v>
      </c>
      <c r="AQ6" s="36">
        <f t="shared" si="5"/>
        <v>16.399999999999999</v>
      </c>
      <c r="AR6" s="36">
        <f t="shared" si="5"/>
        <v>25.66</v>
      </c>
      <c r="AS6" s="35" t="str">
        <f>IF(AS7="","",IF(AS7="-","【-】","【"&amp;SUBSTITUTE(TEXT(AS7,"#,##0.00"),"-","△")&amp;"】"))</f>
        <v>【1.05】</v>
      </c>
      <c r="AT6" s="36" t="str">
        <f>IF(AT7="",NA(),AT7)</f>
        <v>-</v>
      </c>
      <c r="AU6" s="36" t="str">
        <f t="shared" ref="AU6:BC6" si="6">IF(AU7="",NA(),AU7)</f>
        <v>-</v>
      </c>
      <c r="AV6" s="36" t="str">
        <f t="shared" si="6"/>
        <v>-</v>
      </c>
      <c r="AW6" s="36">
        <f t="shared" si="6"/>
        <v>108.24</v>
      </c>
      <c r="AX6" s="36">
        <f t="shared" si="6"/>
        <v>149.4</v>
      </c>
      <c r="AY6" s="36" t="str">
        <f t="shared" si="6"/>
        <v>-</v>
      </c>
      <c r="AZ6" s="36" t="str">
        <f t="shared" si="6"/>
        <v>-</v>
      </c>
      <c r="BA6" s="36" t="str">
        <f t="shared" si="6"/>
        <v>-</v>
      </c>
      <c r="BB6" s="36">
        <f t="shared" si="6"/>
        <v>293.23</v>
      </c>
      <c r="BC6" s="36">
        <f t="shared" si="6"/>
        <v>300.14</v>
      </c>
      <c r="BD6" s="35" t="str">
        <f>IF(BD7="","",IF(BD7="-","【-】","【"&amp;SUBSTITUTE(TEXT(BD7,"#,##0.00"),"-","△")&amp;"】"))</f>
        <v>【261.93】</v>
      </c>
      <c r="BE6" s="36" t="str">
        <f>IF(BE7="",NA(),BE7)</f>
        <v>-</v>
      </c>
      <c r="BF6" s="36" t="str">
        <f t="shared" ref="BF6:BN6" si="7">IF(BF7="",NA(),BF7)</f>
        <v>-</v>
      </c>
      <c r="BG6" s="36" t="str">
        <f t="shared" si="7"/>
        <v>-</v>
      </c>
      <c r="BH6" s="36">
        <f t="shared" si="7"/>
        <v>1426.95</v>
      </c>
      <c r="BI6" s="36">
        <f t="shared" si="7"/>
        <v>1400.64</v>
      </c>
      <c r="BJ6" s="36" t="str">
        <f t="shared" si="7"/>
        <v>-</v>
      </c>
      <c r="BK6" s="36" t="str">
        <f t="shared" si="7"/>
        <v>-</v>
      </c>
      <c r="BL6" s="36" t="str">
        <f t="shared" si="7"/>
        <v>-</v>
      </c>
      <c r="BM6" s="36">
        <f t="shared" si="7"/>
        <v>542.29999999999995</v>
      </c>
      <c r="BN6" s="36">
        <f t="shared" si="7"/>
        <v>566.65</v>
      </c>
      <c r="BO6" s="35" t="str">
        <f>IF(BO7="","",IF(BO7="-","【-】","【"&amp;SUBSTITUTE(TEXT(BO7,"#,##0.00"),"-","△")&amp;"】"))</f>
        <v>【270.46】</v>
      </c>
      <c r="BP6" s="36" t="str">
        <f>IF(BP7="",NA(),BP7)</f>
        <v>-</v>
      </c>
      <c r="BQ6" s="36" t="str">
        <f t="shared" ref="BQ6:BY6" si="8">IF(BQ7="",NA(),BQ7)</f>
        <v>-</v>
      </c>
      <c r="BR6" s="36" t="str">
        <f t="shared" si="8"/>
        <v>-</v>
      </c>
      <c r="BS6" s="36">
        <f t="shared" si="8"/>
        <v>55.92</v>
      </c>
      <c r="BT6" s="36">
        <f t="shared" si="8"/>
        <v>54.8</v>
      </c>
      <c r="BU6" s="36" t="str">
        <f t="shared" si="8"/>
        <v>-</v>
      </c>
      <c r="BV6" s="36" t="str">
        <f t="shared" si="8"/>
        <v>-</v>
      </c>
      <c r="BW6" s="36" t="str">
        <f t="shared" si="8"/>
        <v>-</v>
      </c>
      <c r="BX6" s="36">
        <f t="shared" si="8"/>
        <v>87.51</v>
      </c>
      <c r="BY6" s="36">
        <f t="shared" si="8"/>
        <v>84.77</v>
      </c>
      <c r="BZ6" s="35" t="str">
        <f>IF(BZ7="","",IF(BZ7="-","【-】","【"&amp;SUBSTITUTE(TEXT(BZ7,"#,##0.00"),"-","△")&amp;"】"))</f>
        <v>【103.91】</v>
      </c>
      <c r="CA6" s="36" t="str">
        <f>IF(CA7="",NA(),CA7)</f>
        <v>-</v>
      </c>
      <c r="CB6" s="36" t="str">
        <f t="shared" ref="CB6:CJ6" si="9">IF(CB7="",NA(),CB7)</f>
        <v>-</v>
      </c>
      <c r="CC6" s="36" t="str">
        <f t="shared" si="9"/>
        <v>-</v>
      </c>
      <c r="CD6" s="36">
        <f t="shared" si="9"/>
        <v>260.33</v>
      </c>
      <c r="CE6" s="36">
        <f t="shared" si="9"/>
        <v>280.47000000000003</v>
      </c>
      <c r="CF6" s="36" t="str">
        <f t="shared" si="9"/>
        <v>-</v>
      </c>
      <c r="CG6" s="36" t="str">
        <f t="shared" si="9"/>
        <v>-</v>
      </c>
      <c r="CH6" s="36" t="str">
        <f t="shared" si="9"/>
        <v>-</v>
      </c>
      <c r="CI6" s="36">
        <f t="shared" si="9"/>
        <v>218.42</v>
      </c>
      <c r="CJ6" s="36">
        <f t="shared" si="9"/>
        <v>227.27</v>
      </c>
      <c r="CK6" s="35" t="str">
        <f>IF(CK7="","",IF(CK7="-","【-】","【"&amp;SUBSTITUTE(TEXT(CK7,"#,##0.00"),"-","△")&amp;"】"))</f>
        <v>【167.11】</v>
      </c>
      <c r="CL6" s="36" t="str">
        <f>IF(CL7="",NA(),CL7)</f>
        <v>-</v>
      </c>
      <c r="CM6" s="36" t="str">
        <f t="shared" ref="CM6:CU6" si="10">IF(CM7="",NA(),CM7)</f>
        <v>-</v>
      </c>
      <c r="CN6" s="36" t="str">
        <f t="shared" si="10"/>
        <v>-</v>
      </c>
      <c r="CO6" s="36">
        <f t="shared" si="10"/>
        <v>71.400000000000006</v>
      </c>
      <c r="CP6" s="36">
        <f t="shared" si="10"/>
        <v>69.72</v>
      </c>
      <c r="CQ6" s="36" t="str">
        <f t="shared" si="10"/>
        <v>-</v>
      </c>
      <c r="CR6" s="36" t="str">
        <f t="shared" si="10"/>
        <v>-</v>
      </c>
      <c r="CS6" s="36" t="str">
        <f t="shared" si="10"/>
        <v>-</v>
      </c>
      <c r="CT6" s="36">
        <f t="shared" si="10"/>
        <v>50.24</v>
      </c>
      <c r="CU6" s="36">
        <f t="shared" si="10"/>
        <v>50.29</v>
      </c>
      <c r="CV6" s="35" t="str">
        <f>IF(CV7="","",IF(CV7="-","【-】","【"&amp;SUBSTITUTE(TEXT(CV7,"#,##0.00"),"-","△")&amp;"】"))</f>
        <v>【60.27】</v>
      </c>
      <c r="CW6" s="36" t="str">
        <f>IF(CW7="",NA(),CW7)</f>
        <v>-</v>
      </c>
      <c r="CX6" s="36" t="str">
        <f t="shared" ref="CX6:DF6" si="11">IF(CX7="",NA(),CX7)</f>
        <v>-</v>
      </c>
      <c r="CY6" s="36" t="str">
        <f t="shared" si="11"/>
        <v>-</v>
      </c>
      <c r="CZ6" s="36">
        <f t="shared" si="11"/>
        <v>84.49</v>
      </c>
      <c r="DA6" s="36">
        <f t="shared" si="11"/>
        <v>79.239999999999995</v>
      </c>
      <c r="DB6" s="36" t="str">
        <f t="shared" si="11"/>
        <v>-</v>
      </c>
      <c r="DC6" s="36" t="str">
        <f t="shared" si="11"/>
        <v>-</v>
      </c>
      <c r="DD6" s="36" t="str">
        <f t="shared" si="11"/>
        <v>-</v>
      </c>
      <c r="DE6" s="36">
        <f t="shared" si="11"/>
        <v>78.650000000000006</v>
      </c>
      <c r="DF6" s="36">
        <f t="shared" si="11"/>
        <v>77.73</v>
      </c>
      <c r="DG6" s="35" t="str">
        <f>IF(DG7="","",IF(DG7="-","【-】","【"&amp;SUBSTITUTE(TEXT(DG7,"#,##0.00"),"-","△")&amp;"】"))</f>
        <v>【89.92】</v>
      </c>
      <c r="DH6" s="36" t="str">
        <f>IF(DH7="",NA(),DH7)</f>
        <v>-</v>
      </c>
      <c r="DI6" s="36" t="str">
        <f t="shared" ref="DI6:DQ6" si="12">IF(DI7="",NA(),DI7)</f>
        <v>-</v>
      </c>
      <c r="DJ6" s="36" t="str">
        <f t="shared" si="12"/>
        <v>-</v>
      </c>
      <c r="DK6" s="36">
        <f t="shared" si="12"/>
        <v>53.02</v>
      </c>
      <c r="DL6" s="36">
        <f t="shared" si="12"/>
        <v>55.42</v>
      </c>
      <c r="DM6" s="36" t="str">
        <f t="shared" si="12"/>
        <v>-</v>
      </c>
      <c r="DN6" s="36" t="str">
        <f t="shared" si="12"/>
        <v>-</v>
      </c>
      <c r="DO6" s="36" t="str">
        <f t="shared" si="12"/>
        <v>-</v>
      </c>
      <c r="DP6" s="36">
        <f t="shared" si="12"/>
        <v>45.14</v>
      </c>
      <c r="DQ6" s="36">
        <f t="shared" si="12"/>
        <v>45.85</v>
      </c>
      <c r="DR6" s="35" t="str">
        <f>IF(DR7="","",IF(DR7="-","【-】","【"&amp;SUBSTITUTE(TEXT(DR7,"#,##0.00"),"-","△")&amp;"】"))</f>
        <v>【48.85】</v>
      </c>
      <c r="DS6" s="36" t="str">
        <f>IF(DS7="",NA(),DS7)</f>
        <v>-</v>
      </c>
      <c r="DT6" s="36" t="str">
        <f t="shared" ref="DT6:EB6" si="13">IF(DT7="",NA(),DT7)</f>
        <v>-</v>
      </c>
      <c r="DU6" s="36" t="str">
        <f t="shared" si="13"/>
        <v>-</v>
      </c>
      <c r="DV6" s="36">
        <f t="shared" si="13"/>
        <v>5.27</v>
      </c>
      <c r="DW6" s="36">
        <f t="shared" si="13"/>
        <v>9.6999999999999993</v>
      </c>
      <c r="DX6" s="36" t="str">
        <f t="shared" si="13"/>
        <v>-</v>
      </c>
      <c r="DY6" s="36" t="str">
        <f t="shared" si="13"/>
        <v>-</v>
      </c>
      <c r="DZ6" s="36" t="str">
        <f t="shared" si="13"/>
        <v>-</v>
      </c>
      <c r="EA6" s="36">
        <f t="shared" si="13"/>
        <v>13.58</v>
      </c>
      <c r="EB6" s="36">
        <f t="shared" si="13"/>
        <v>14.13</v>
      </c>
      <c r="EC6" s="35" t="str">
        <f>IF(EC7="","",IF(EC7="-","【-】","【"&amp;SUBSTITUTE(TEXT(EC7,"#,##0.00"),"-","△")&amp;"】"))</f>
        <v>【17.80】</v>
      </c>
      <c r="ED6" s="36" t="str">
        <f>IF(ED7="",NA(),ED7)</f>
        <v>-</v>
      </c>
      <c r="EE6" s="36" t="str">
        <f t="shared" ref="EE6:EM6" si="14">IF(EE7="",NA(),EE7)</f>
        <v>-</v>
      </c>
      <c r="EF6" s="36" t="str">
        <f t="shared" si="14"/>
        <v>-</v>
      </c>
      <c r="EG6" s="36">
        <f t="shared" si="14"/>
        <v>0.16</v>
      </c>
      <c r="EH6" s="36">
        <f t="shared" si="14"/>
        <v>0.32</v>
      </c>
      <c r="EI6" s="36" t="str">
        <f t="shared" si="14"/>
        <v>-</v>
      </c>
      <c r="EJ6" s="36" t="str">
        <f t="shared" si="14"/>
        <v>-</v>
      </c>
      <c r="EK6" s="36" t="str">
        <f t="shared" si="14"/>
        <v>-</v>
      </c>
      <c r="EL6" s="36">
        <f t="shared" si="14"/>
        <v>0.44</v>
      </c>
      <c r="EM6" s="36">
        <f t="shared" si="14"/>
        <v>0.52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325058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46.62</v>
      </c>
      <c r="P7" s="39">
        <v>96.32</v>
      </c>
      <c r="Q7" s="39">
        <v>2991</v>
      </c>
      <c r="R7" s="39">
        <v>6288</v>
      </c>
      <c r="S7" s="39">
        <v>336.5</v>
      </c>
      <c r="T7" s="39">
        <v>18.690000000000001</v>
      </c>
      <c r="U7" s="39">
        <v>5989</v>
      </c>
      <c r="V7" s="39">
        <v>45.75</v>
      </c>
      <c r="W7" s="39">
        <v>130.91</v>
      </c>
      <c r="X7" s="39" t="s">
        <v>99</v>
      </c>
      <c r="Y7" s="39" t="s">
        <v>99</v>
      </c>
      <c r="Z7" s="39" t="s">
        <v>99</v>
      </c>
      <c r="AA7" s="39">
        <v>103.29</v>
      </c>
      <c r="AB7" s="39">
        <v>103.46</v>
      </c>
      <c r="AC7" s="39" t="s">
        <v>99</v>
      </c>
      <c r="AD7" s="39" t="s">
        <v>99</v>
      </c>
      <c r="AE7" s="39" t="s">
        <v>99</v>
      </c>
      <c r="AF7" s="39">
        <v>104.47</v>
      </c>
      <c r="AG7" s="39">
        <v>103.81</v>
      </c>
      <c r="AH7" s="39">
        <v>112.83</v>
      </c>
      <c r="AI7" s="39" t="s">
        <v>99</v>
      </c>
      <c r="AJ7" s="39" t="s">
        <v>99</v>
      </c>
      <c r="AK7" s="39" t="s">
        <v>99</v>
      </c>
      <c r="AL7" s="39">
        <v>0</v>
      </c>
      <c r="AM7" s="39">
        <v>0</v>
      </c>
      <c r="AN7" s="39" t="s">
        <v>99</v>
      </c>
      <c r="AO7" s="39" t="s">
        <v>99</v>
      </c>
      <c r="AP7" s="39" t="s">
        <v>99</v>
      </c>
      <c r="AQ7" s="39">
        <v>16.399999999999999</v>
      </c>
      <c r="AR7" s="39">
        <v>25.66</v>
      </c>
      <c r="AS7" s="39">
        <v>1.05</v>
      </c>
      <c r="AT7" s="39" t="s">
        <v>99</v>
      </c>
      <c r="AU7" s="39" t="s">
        <v>99</v>
      </c>
      <c r="AV7" s="39" t="s">
        <v>99</v>
      </c>
      <c r="AW7" s="39">
        <v>108.24</v>
      </c>
      <c r="AX7" s="39">
        <v>149.4</v>
      </c>
      <c r="AY7" s="39" t="s">
        <v>99</v>
      </c>
      <c r="AZ7" s="39" t="s">
        <v>99</v>
      </c>
      <c r="BA7" s="39" t="s">
        <v>99</v>
      </c>
      <c r="BB7" s="39">
        <v>293.23</v>
      </c>
      <c r="BC7" s="39">
        <v>300.14</v>
      </c>
      <c r="BD7" s="39">
        <v>261.93</v>
      </c>
      <c r="BE7" s="39" t="s">
        <v>99</v>
      </c>
      <c r="BF7" s="39" t="s">
        <v>99</v>
      </c>
      <c r="BG7" s="39" t="s">
        <v>99</v>
      </c>
      <c r="BH7" s="39">
        <v>1426.95</v>
      </c>
      <c r="BI7" s="39">
        <v>1400.64</v>
      </c>
      <c r="BJ7" s="39" t="s">
        <v>99</v>
      </c>
      <c r="BK7" s="39" t="s">
        <v>99</v>
      </c>
      <c r="BL7" s="39" t="s">
        <v>99</v>
      </c>
      <c r="BM7" s="39">
        <v>542.29999999999995</v>
      </c>
      <c r="BN7" s="39">
        <v>566.65</v>
      </c>
      <c r="BO7" s="39">
        <v>270.45999999999998</v>
      </c>
      <c r="BP7" s="39" t="s">
        <v>99</v>
      </c>
      <c r="BQ7" s="39" t="s">
        <v>99</v>
      </c>
      <c r="BR7" s="39" t="s">
        <v>99</v>
      </c>
      <c r="BS7" s="39">
        <v>55.92</v>
      </c>
      <c r="BT7" s="39">
        <v>54.8</v>
      </c>
      <c r="BU7" s="39" t="s">
        <v>99</v>
      </c>
      <c r="BV7" s="39" t="s">
        <v>99</v>
      </c>
      <c r="BW7" s="39" t="s">
        <v>99</v>
      </c>
      <c r="BX7" s="39">
        <v>87.51</v>
      </c>
      <c r="BY7" s="39">
        <v>84.77</v>
      </c>
      <c r="BZ7" s="39">
        <v>103.91</v>
      </c>
      <c r="CA7" s="39" t="s">
        <v>99</v>
      </c>
      <c r="CB7" s="39" t="s">
        <v>99</v>
      </c>
      <c r="CC7" s="39" t="s">
        <v>99</v>
      </c>
      <c r="CD7" s="39">
        <v>260.33</v>
      </c>
      <c r="CE7" s="39">
        <v>280.47000000000003</v>
      </c>
      <c r="CF7" s="39" t="s">
        <v>99</v>
      </c>
      <c r="CG7" s="39" t="s">
        <v>99</v>
      </c>
      <c r="CH7" s="39" t="s">
        <v>99</v>
      </c>
      <c r="CI7" s="39">
        <v>218.42</v>
      </c>
      <c r="CJ7" s="39">
        <v>227.27</v>
      </c>
      <c r="CK7" s="39">
        <v>167.11</v>
      </c>
      <c r="CL7" s="39" t="s">
        <v>99</v>
      </c>
      <c r="CM7" s="39" t="s">
        <v>99</v>
      </c>
      <c r="CN7" s="39" t="s">
        <v>99</v>
      </c>
      <c r="CO7" s="39">
        <v>71.400000000000006</v>
      </c>
      <c r="CP7" s="39">
        <v>69.72</v>
      </c>
      <c r="CQ7" s="39" t="s">
        <v>99</v>
      </c>
      <c r="CR7" s="39" t="s">
        <v>99</v>
      </c>
      <c r="CS7" s="39" t="s">
        <v>99</v>
      </c>
      <c r="CT7" s="39">
        <v>50.24</v>
      </c>
      <c r="CU7" s="39">
        <v>50.29</v>
      </c>
      <c r="CV7" s="39">
        <v>60.27</v>
      </c>
      <c r="CW7" s="39" t="s">
        <v>99</v>
      </c>
      <c r="CX7" s="39" t="s">
        <v>99</v>
      </c>
      <c r="CY7" s="39" t="s">
        <v>99</v>
      </c>
      <c r="CZ7" s="39">
        <v>84.49</v>
      </c>
      <c r="DA7" s="39">
        <v>79.239999999999995</v>
      </c>
      <c r="DB7" s="39" t="s">
        <v>99</v>
      </c>
      <c r="DC7" s="39" t="s">
        <v>99</v>
      </c>
      <c r="DD7" s="39" t="s">
        <v>99</v>
      </c>
      <c r="DE7" s="39">
        <v>78.650000000000006</v>
      </c>
      <c r="DF7" s="39">
        <v>77.73</v>
      </c>
      <c r="DG7" s="39">
        <v>89.92</v>
      </c>
      <c r="DH7" s="39" t="s">
        <v>99</v>
      </c>
      <c r="DI7" s="39" t="s">
        <v>99</v>
      </c>
      <c r="DJ7" s="39" t="s">
        <v>99</v>
      </c>
      <c r="DK7" s="39">
        <v>53.02</v>
      </c>
      <c r="DL7" s="39">
        <v>55.42</v>
      </c>
      <c r="DM7" s="39" t="s">
        <v>99</v>
      </c>
      <c r="DN7" s="39" t="s">
        <v>99</v>
      </c>
      <c r="DO7" s="39" t="s">
        <v>99</v>
      </c>
      <c r="DP7" s="39">
        <v>45.14</v>
      </c>
      <c r="DQ7" s="39">
        <v>45.85</v>
      </c>
      <c r="DR7" s="39">
        <v>48.85</v>
      </c>
      <c r="DS7" s="39" t="s">
        <v>99</v>
      </c>
      <c r="DT7" s="39" t="s">
        <v>99</v>
      </c>
      <c r="DU7" s="39" t="s">
        <v>99</v>
      </c>
      <c r="DV7" s="39">
        <v>5.27</v>
      </c>
      <c r="DW7" s="39">
        <v>9.6999999999999993</v>
      </c>
      <c r="DX7" s="39" t="s">
        <v>99</v>
      </c>
      <c r="DY7" s="39" t="s">
        <v>99</v>
      </c>
      <c r="DZ7" s="39" t="s">
        <v>99</v>
      </c>
      <c r="EA7" s="39">
        <v>13.58</v>
      </c>
      <c r="EB7" s="39">
        <v>14.13</v>
      </c>
      <c r="EC7" s="39">
        <v>17.8</v>
      </c>
      <c r="ED7" s="39" t="s">
        <v>99</v>
      </c>
      <c r="EE7" s="39" t="s">
        <v>99</v>
      </c>
      <c r="EF7" s="39" t="s">
        <v>99</v>
      </c>
      <c r="EG7" s="39">
        <v>0.16</v>
      </c>
      <c r="EH7" s="39">
        <v>0.32</v>
      </c>
      <c r="EI7" s="39" t="s">
        <v>99</v>
      </c>
      <c r="EJ7" s="39" t="s">
        <v>99</v>
      </c>
      <c r="EK7" s="39" t="s">
        <v>99</v>
      </c>
      <c r="EL7" s="39">
        <v>0.44</v>
      </c>
      <c r="EM7" s="39">
        <v>0.52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2019-12-05T04:24:25Z</dcterms:created>
  <dcterms:modified xsi:type="dcterms:W3CDTF">2020-01-29T09:20:32Z</dcterms:modified>
  <cp:category/>
</cp:coreProperties>
</file>