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環境生活課\2_下水道係\01_下水道係\01.下水道\100_調査もの等\2019\03_総務財政課\2020.02.20_【2月25日(火)〆】経営比較分析表に関する打ち返しについて［2020.02.25〆切］\回答\"/>
    </mc:Choice>
  </mc:AlternateContent>
  <workbookProtection workbookAlgorithmName="SHA-512" workbookHashValue="Z/dkM4/OZhX9dX2JaMzEgCtfNNzQ/AsIz02sCah1+/tGb4LTD8UIfGS9QdokvVIpmICnkvlx8sPPTgNEeDonIQ==" workbookSaltValue="Agc2tkjEBBHzeDLsx8s/c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<sst xmlns="http://schemas.openxmlformats.org/spreadsheetml/2006/main" count="228" uniqueCount="114">
  <si>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</si>
  <si>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</si>
  <si>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</si>
  <si>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</si>
  <si>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</si>
  <si>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</si>
  <si>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</si>
  <si>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</si>
  <si>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</si>
  <si>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</si>
  <si>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</si>
  <si>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</si>
  <si>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</si>
  <si>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</si>
  <si>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</si>
  <si>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</si>
  <si>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</si>
  <si>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</si>
  <si>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</si>
  <si>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</si>
  <si>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</si>
  <si>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</si>
  <si>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</si>
  <si>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</si>
  <si>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</si>
  <si>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</si>
  <si>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</si>
  <si>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</si>
  <si>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</si>
  <si>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</si>
  <si>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</si>
  <si>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</si>
  <si>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</si>
  <si>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</si>
  <si>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</si>
  <si>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</si>
  <si>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</si>
  <si>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</si>
  <si>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</si>
  <si>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</si>
  <si>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</si>
  <si>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</si>
  <si>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</si>
  <si>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</si>
  <si>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</si>
  <si>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</si>
  <si>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</si>
  <si>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</si>
  <si>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</si>
  <si>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</si>
  <si>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</si>
  <si>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</si>
  <si>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</si>
  <si>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</si>
  <si>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</si>
  <si>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</si>
  <si>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</si>
  <si>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</si>
  <si>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</si>
  <si>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</si>
  <si>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</si>
  <si>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</si>
  <si>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</si>
  <si>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</si>
  <si>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</si>
  <si>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</si>
  <si>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</si>
  <si>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</si>
  <si>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</si>
  <si>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</si>
  <si>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</si>
  <si>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</si>
  <si>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</si>
  <si>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</si>
  <si>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</si>
  <si>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</si>
  <si>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</si>
  <si>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</si>
  <si>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</si>
  <si>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</si>
  <si>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</si>
  <si>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</si>
  <si>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</si>
  <si>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</si>
  <si>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</si>
  <si>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</si>
  <si>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</si>
  <si>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</si>
  <si>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</si>
  <si>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</si>
  <si>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</si>
  <si>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</si>
  <si>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</si>
  <si>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</si>
  <si>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</si>
  <si>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</si>
  <si>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</si>
  <si>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</si>
  <si>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</si>
  <si>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</si>
  <si>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</si>
  <si>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</si>
  <si>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</si>
  <si>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</si>
  <si>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</si>
  <si>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</si>
  <si>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</si>
  <si>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</si>
  <si>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</si>
  <si>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</si>
  <si>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</si>
  <si>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管渠については、平成７年に布設されたものが最も古く、現在布設から２４年が経過しているが、管渠の標準耐用年数が５０年であることから、現在のところ早急な更新の必要ではない。
　今後は、定期的な点検等を実施し、管渠等施設の長寿命化を図っていく計画である。</t>
    <rPh sb="1" eb="3">
      <t>カンキョ</t>
    </rPh>
    <rPh sb="9" eb="11">
      <t>ヘイセイ</t>
    </rPh>
    <rPh sb="12" eb="13">
      <t>ネン</t>
    </rPh>
    <rPh sb="14" eb="16">
      <t>フセツ</t>
    </rPh>
    <rPh sb="22" eb="23">
      <t>モット</t>
    </rPh>
    <rPh sb="24" eb="25">
      <t>フル</t>
    </rPh>
    <rPh sb="27" eb="29">
      <t>ゲンザイ</t>
    </rPh>
    <rPh sb="29" eb="31">
      <t>フセツ</t>
    </rPh>
    <rPh sb="35" eb="36">
      <t>ネン</t>
    </rPh>
    <rPh sb="37" eb="39">
      <t>ケイカ</t>
    </rPh>
    <rPh sb="45" eb="46">
      <t>カン</t>
    </rPh>
    <rPh sb="46" eb="47">
      <t>キョ</t>
    </rPh>
    <rPh sb="48" eb="50">
      <t>ヒョウジュン</t>
    </rPh>
    <rPh sb="50" eb="52">
      <t>タイヨウ</t>
    </rPh>
    <rPh sb="52" eb="54">
      <t>ネンスウ</t>
    </rPh>
    <rPh sb="57" eb="58">
      <t>ネン</t>
    </rPh>
    <rPh sb="66" eb="68">
      <t>ゲンザイ</t>
    </rPh>
    <rPh sb="72" eb="74">
      <t>ソウキュウ</t>
    </rPh>
    <rPh sb="75" eb="77">
      <t>コウシン</t>
    </rPh>
    <rPh sb="78" eb="80">
      <t>ヒツヨウ</t>
    </rPh>
    <rPh sb="87" eb="89">
      <t>コンゴ</t>
    </rPh>
    <rPh sb="91" eb="94">
      <t>テイキテキ</t>
    </rPh>
    <rPh sb="95" eb="97">
      <t>テンケン</t>
    </rPh>
    <rPh sb="97" eb="98">
      <t>トウ</t>
    </rPh>
    <rPh sb="99" eb="101">
      <t>ジッシ</t>
    </rPh>
    <rPh sb="103" eb="104">
      <t>カン</t>
    </rPh>
    <rPh sb="104" eb="105">
      <t>キョ</t>
    </rPh>
    <rPh sb="105" eb="106">
      <t>トウ</t>
    </rPh>
    <rPh sb="106" eb="108">
      <t>シセツ</t>
    </rPh>
    <rPh sb="109" eb="110">
      <t>チョウ</t>
    </rPh>
    <rPh sb="110" eb="113">
      <t>ジュミョウカ</t>
    </rPh>
    <rPh sb="114" eb="115">
      <t>ハカ</t>
    </rPh>
    <rPh sb="119" eb="121">
      <t>ケイカク</t>
    </rPh>
    <phoneticPr fontId="4"/>
  </si>
  <si>
    <t>　今後、経営状態が厳しくなっていくことが想定されることから、更なる接続率のアップ（使用料金収入の増加）に向け、町民への加入促進を図っていく必要がある。
　料金改定については、未普及区域の整備完了後、加入率が上昇した段階で経営状況を鑑み検討する。改定時期は農業集落排水施設事業の使用料金と統一金額であることから、時期を合わせて行う予定である。
　事業計画についても、処理区面積の縮小を含め、現在検討中である。</t>
    <rPh sb="1" eb="3">
      <t>コンゴ</t>
    </rPh>
    <rPh sb="4" eb="6">
      <t>ケイエイ</t>
    </rPh>
    <rPh sb="6" eb="8">
      <t>ジョウタイ</t>
    </rPh>
    <rPh sb="9" eb="10">
      <t>キビ</t>
    </rPh>
    <rPh sb="20" eb="22">
      <t>ソウテイ</t>
    </rPh>
    <rPh sb="30" eb="31">
      <t>サラ</t>
    </rPh>
    <rPh sb="33" eb="35">
      <t>セツゾク</t>
    </rPh>
    <rPh sb="35" eb="36">
      <t>リツ</t>
    </rPh>
    <rPh sb="77" eb="79">
      <t>リョウキン</t>
    </rPh>
    <rPh sb="79" eb="81">
      <t>カイテイ</t>
    </rPh>
    <rPh sb="87" eb="90">
      <t>ミフキュウ</t>
    </rPh>
    <rPh sb="90" eb="92">
      <t>クイキ</t>
    </rPh>
    <rPh sb="93" eb="95">
      <t>セイビ</t>
    </rPh>
    <rPh sb="95" eb="97">
      <t>カンリョウ</t>
    </rPh>
    <rPh sb="97" eb="98">
      <t>ゴ</t>
    </rPh>
    <rPh sb="99" eb="101">
      <t>カニュウ</t>
    </rPh>
    <rPh sb="101" eb="102">
      <t>リツ</t>
    </rPh>
    <rPh sb="103" eb="105">
      <t>ジョウショウ</t>
    </rPh>
    <rPh sb="107" eb="109">
      <t>ダンカイ</t>
    </rPh>
    <rPh sb="110" eb="112">
      <t>ケイエイ</t>
    </rPh>
    <rPh sb="112" eb="114">
      <t>ジョウキョウ</t>
    </rPh>
    <rPh sb="115" eb="116">
      <t>カンガ</t>
    </rPh>
    <rPh sb="117" eb="119">
      <t>ケントウ</t>
    </rPh>
    <rPh sb="122" eb="124">
      <t>カイテイ</t>
    </rPh>
    <rPh sb="124" eb="126">
      <t>ジキ</t>
    </rPh>
    <rPh sb="127" eb="129">
      <t>ノウギョウ</t>
    </rPh>
    <rPh sb="129" eb="131">
      <t>シュウラク</t>
    </rPh>
    <rPh sb="131" eb="133">
      <t>ハイスイ</t>
    </rPh>
    <rPh sb="133" eb="135">
      <t>シセツ</t>
    </rPh>
    <rPh sb="135" eb="137">
      <t>ジギョウ</t>
    </rPh>
    <rPh sb="138" eb="140">
      <t>シヨウ</t>
    </rPh>
    <rPh sb="140" eb="142">
      <t>リョウキン</t>
    </rPh>
    <rPh sb="143" eb="145">
      <t>トウイツ</t>
    </rPh>
    <rPh sb="145" eb="147">
      <t>キンガク</t>
    </rPh>
    <rPh sb="155" eb="157">
      <t>ジキ</t>
    </rPh>
    <rPh sb="158" eb="159">
      <t>ア</t>
    </rPh>
    <rPh sb="162" eb="163">
      <t>オコナ</t>
    </rPh>
    <rPh sb="164" eb="166">
      <t>ヨテイ</t>
    </rPh>
    <rPh sb="172" eb="174">
      <t>ジギョウ</t>
    </rPh>
    <rPh sb="174" eb="176">
      <t>ケイカク</t>
    </rPh>
    <rPh sb="182" eb="184">
      <t>ショリ</t>
    </rPh>
    <rPh sb="185" eb="187">
      <t>メンセキ</t>
    </rPh>
    <rPh sb="188" eb="190">
      <t>シュクショウ</t>
    </rPh>
    <rPh sb="191" eb="192">
      <t>フク</t>
    </rPh>
    <rPh sb="194" eb="196">
      <t>ゲンザイ</t>
    </rPh>
    <rPh sb="196" eb="199">
      <t>ケントウチュウ</t>
    </rPh>
    <phoneticPr fontId="4"/>
  </si>
  <si>
    <t>　当町にある２処理区のうち、津和野処理区については現在も未普及地域解消のために継続的に整備を実施している状況にある。
　現況では、使用料金収入により補えない費用については、一般会計繰入金により補填を行っており、未普及地域の整備が完了するまでは企業債の借入れが必要であり、今後、償還額が増加していくことから、経営状況は厳しくなることが想定される。
　しかしながら、整備の進捗とともに使用料金の収入額も増加傾向にあることから、更なる接続率のアップ（使用料金収入の増加）に向け、町民への加入促進を図っていく必要がある。
・企業債残高対事業規模比率
　下記の理由により高い数値となっている。
　　①現在も未普及対策を実施中であり、起債額が
　　　増加している
　　②営業収益(料金収入)の伸び悩み
　　　(有収水量、加入率の伸び悩み)
・汚水処理原価
　下記の理由により高い数値となっている。
　　①現在も未普及対策を実施中
　　②有収水量の伸び悩み(加入率の伸び悩み)
　　③高額修繕の実施(処理場機器の高額修繕)
・水洗化率
　下記の理由により低い数値となっている。
　　①現在も未普及対策を実施中
　　②加入率の伸び悩み(高齢者独居世帯等)</t>
    <rPh sb="1" eb="2">
      <t>トウ</t>
    </rPh>
    <rPh sb="2" eb="3">
      <t>チョウ</t>
    </rPh>
    <rPh sb="7" eb="9">
      <t>ショリ</t>
    </rPh>
    <rPh sb="9" eb="10">
      <t>ク</t>
    </rPh>
    <rPh sb="14" eb="17">
      <t>ツワノ</t>
    </rPh>
    <rPh sb="17" eb="19">
      <t>ショリ</t>
    </rPh>
    <rPh sb="19" eb="20">
      <t>ク</t>
    </rPh>
    <rPh sb="25" eb="27">
      <t>ゲンザイ</t>
    </rPh>
    <rPh sb="28" eb="29">
      <t>ミ</t>
    </rPh>
    <rPh sb="29" eb="31">
      <t>フキュウ</t>
    </rPh>
    <rPh sb="31" eb="33">
      <t>チイキ</t>
    </rPh>
    <rPh sb="33" eb="35">
      <t>カイショウ</t>
    </rPh>
    <rPh sb="39" eb="42">
      <t>ケイゾクテキ</t>
    </rPh>
    <rPh sb="43" eb="45">
      <t>セイビ</t>
    </rPh>
    <rPh sb="46" eb="48">
      <t>ジッシ</t>
    </rPh>
    <rPh sb="52" eb="54">
      <t>ジョウキョウ</t>
    </rPh>
    <rPh sb="60" eb="62">
      <t>ゲンキョウ</t>
    </rPh>
    <rPh sb="65" eb="67">
      <t>シヨウ</t>
    </rPh>
    <rPh sb="67" eb="69">
      <t>リョウキン</t>
    </rPh>
    <rPh sb="69" eb="71">
      <t>シュウニュウ</t>
    </rPh>
    <rPh sb="74" eb="75">
      <t>オギナ</t>
    </rPh>
    <rPh sb="78" eb="80">
      <t>ヒヨウ</t>
    </rPh>
    <rPh sb="86" eb="88">
      <t>イッパン</t>
    </rPh>
    <rPh sb="88" eb="90">
      <t>カイケイ</t>
    </rPh>
    <rPh sb="90" eb="92">
      <t>クリイレ</t>
    </rPh>
    <rPh sb="92" eb="93">
      <t>キン</t>
    </rPh>
    <rPh sb="96" eb="98">
      <t>ホテン</t>
    </rPh>
    <rPh sb="99" eb="100">
      <t>オコナ</t>
    </rPh>
    <rPh sb="105" eb="108">
      <t>ミフキュウ</t>
    </rPh>
    <rPh sb="108" eb="110">
      <t>チイキ</t>
    </rPh>
    <rPh sb="111" eb="113">
      <t>セイビ</t>
    </rPh>
    <rPh sb="114" eb="116">
      <t>カンリョウ</t>
    </rPh>
    <rPh sb="121" eb="123">
      <t>キギョウ</t>
    </rPh>
    <rPh sb="123" eb="124">
      <t>サイ</t>
    </rPh>
    <rPh sb="125" eb="127">
      <t>カリイ</t>
    </rPh>
    <rPh sb="129" eb="131">
      <t>ヒツヨウ</t>
    </rPh>
    <rPh sb="135" eb="137">
      <t>コンゴ</t>
    </rPh>
    <rPh sb="138" eb="140">
      <t>ショウカン</t>
    </rPh>
    <rPh sb="140" eb="141">
      <t>ガク</t>
    </rPh>
    <rPh sb="142" eb="144">
      <t>ゾウカ</t>
    </rPh>
    <rPh sb="153" eb="155">
      <t>ケイエイ</t>
    </rPh>
    <rPh sb="155" eb="157">
      <t>ジョウキョウ</t>
    </rPh>
    <rPh sb="158" eb="159">
      <t>キビ</t>
    </rPh>
    <rPh sb="166" eb="168">
      <t>ソウテイ</t>
    </rPh>
    <rPh sb="181" eb="183">
      <t>セイビ</t>
    </rPh>
    <rPh sb="184" eb="186">
      <t>シンチョク</t>
    </rPh>
    <rPh sb="190" eb="192">
      <t>シヨウ</t>
    </rPh>
    <rPh sb="192" eb="194">
      <t>リョウキン</t>
    </rPh>
    <rPh sb="195" eb="197">
      <t>シュウニュウ</t>
    </rPh>
    <rPh sb="197" eb="198">
      <t>ガク</t>
    </rPh>
    <rPh sb="199" eb="201">
      <t>ゾウカ</t>
    </rPh>
    <rPh sb="201" eb="203">
      <t>ケイコウ</t>
    </rPh>
    <rPh sb="211" eb="212">
      <t>サラ</t>
    </rPh>
    <rPh sb="214" eb="216">
      <t>セツゾク</t>
    </rPh>
    <rPh sb="216" eb="217">
      <t>リツ</t>
    </rPh>
    <rPh sb="222" eb="224">
      <t>シヨウ</t>
    </rPh>
    <rPh sb="224" eb="226">
      <t>リョウキン</t>
    </rPh>
    <rPh sb="226" eb="228">
      <t>シュウニュウ</t>
    </rPh>
    <rPh sb="229" eb="231">
      <t>ゾウカ</t>
    </rPh>
    <rPh sb="233" eb="234">
      <t>ム</t>
    </rPh>
    <rPh sb="236" eb="238">
      <t>チョウミン</t>
    </rPh>
    <rPh sb="240" eb="242">
      <t>カニュウ</t>
    </rPh>
    <rPh sb="242" eb="244">
      <t>ソクシン</t>
    </rPh>
    <rPh sb="245" eb="246">
      <t>ハカ</t>
    </rPh>
    <rPh sb="250" eb="2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</si>
</sst>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8A-4AB9-9676-B58597726A78}"/>
            </c:ext>
          </c:extLst>
        </c:ser>
        <c:dLbls>
          <c:showLegendKey val="0"/>
          <c:showVal val="0"/>
          <c:showCatName val="0"/>
          <c:showSerName val="0"/>
          <c:showPercent val="0"/>
          <c:showBubbleSize val="0"/>
        </c:dLbls>
        <c:gapWidth val="150"/>
        <c:axId val="371172384"/>
        <c:axId val="37117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FE8A-4AB9-9676-B58597726A78}"/>
            </c:ext>
          </c:extLst>
        </c:ser>
        <c:dLbls>
          <c:showLegendKey val="0"/>
          <c:showVal val="0"/>
          <c:showCatName val="0"/>
          <c:showSerName val="0"/>
          <c:showPercent val="0"/>
          <c:showBubbleSize val="0"/>
        </c:dLbls>
        <c:marker val="1"/>
        <c:smooth val="0"/>
        <c:axId val="371172384"/>
        <c:axId val="371172776"/>
      </c:lineChart>
      <c:dateAx>
        <c:axId val="371172384"/>
        <c:scaling>
          <c:orientation val="minMax"/>
        </c:scaling>
        <c:delete val="1"/>
        <c:axPos val="b"/>
        <c:numFmt formatCode="ge" sourceLinked="1"/>
        <c:majorTickMark val="none"/>
        <c:minorTickMark val="none"/>
        <c:tickLblPos val="none"/>
        <c:crossAx val="371172776"/>
        <c:crosses val="autoZero"/>
        <c:auto val="1"/>
        <c:lblOffset val="100"/>
        <c:baseTimeUnit val="years"/>
      </c:dateAx>
      <c:valAx>
        <c:axId val="37117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38.19</c:v>
                </c:pt>
                <c:pt idx="1">
                  <c:v>37.89</c:v>
                </c:pt>
                <c:pt idx="2">
                  <c:v>34.68</c:v>
                </c:pt>
                <c:pt idx="3">
                  <c:v>37.89</c:v>
                </c:pt>
                <c:pt idx="4">
                  <c:v>38.299999999999997</c:v>
                </c:pt>
              </c:numCache>
            </c:numRef>
          </c:val>
          <c:extLst xmlns:c16r2="http://schemas.microsoft.com/office/drawing/2015/06/chart">
            <c:ext xmlns:c16="http://schemas.microsoft.com/office/drawing/2014/chart" uri="{C3380CC4-5D6E-409C-BE32-E72D297353CC}">
              <c16:uniqueId val="{00000000-28A5-42DA-BA0C-D7469ED73BA4}"/>
            </c:ext>
          </c:extLst>
        </c:ser>
        <c:dLbls>
          <c:showLegendKey val="0"/>
          <c:showVal val="0"/>
          <c:showCatName val="0"/>
          <c:showSerName val="0"/>
          <c:showPercent val="0"/>
          <c:showBubbleSize val="0"/>
        </c:dLbls>
        <c:gapWidth val="150"/>
        <c:axId val="371601632"/>
        <c:axId val="37160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28A5-42DA-BA0C-D7469ED73BA4}"/>
            </c:ext>
          </c:extLst>
        </c:ser>
        <c:dLbls>
          <c:showLegendKey val="0"/>
          <c:showVal val="0"/>
          <c:showCatName val="0"/>
          <c:showSerName val="0"/>
          <c:showPercent val="0"/>
          <c:showBubbleSize val="0"/>
        </c:dLbls>
        <c:marker val="1"/>
        <c:smooth val="0"/>
        <c:axId val="371601632"/>
        <c:axId val="371602024"/>
      </c:lineChart>
      <c:dateAx>
        <c:axId val="371601632"/>
        <c:scaling>
          <c:orientation val="minMax"/>
        </c:scaling>
        <c:delete val="1"/>
        <c:axPos val="b"/>
        <c:numFmt formatCode="ge" sourceLinked="1"/>
        <c:majorTickMark val="none"/>
        <c:minorTickMark val="none"/>
        <c:tickLblPos val="none"/>
        <c:crossAx val="371602024"/>
        <c:crosses val="autoZero"/>
        <c:auto val="1"/>
        <c:lblOffset val="100"/>
        <c:baseTimeUnit val="years"/>
      </c:dateAx>
      <c:valAx>
        <c:axId val="37160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6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63.95</c:v>
                </c:pt>
                <c:pt idx="1">
                  <c:v>64.650000000000006</c:v>
                </c:pt>
                <c:pt idx="2">
                  <c:v>63.43</c:v>
                </c:pt>
                <c:pt idx="3">
                  <c:v>65.09</c:v>
                </c:pt>
                <c:pt idx="4">
                  <c:v>64.489999999999995</c:v>
                </c:pt>
              </c:numCache>
            </c:numRef>
          </c:val>
          <c:extLst xmlns:c16r2="http://schemas.microsoft.com/office/drawing/2015/06/chart">
            <c:ext xmlns:c16="http://schemas.microsoft.com/office/drawing/2014/chart" uri="{C3380CC4-5D6E-409C-BE32-E72D297353CC}">
              <c16:uniqueId val="{00000000-2B90-4536-9F63-2D6FEB19A2B7}"/>
            </c:ext>
          </c:extLst>
        </c:ser>
        <c:dLbls>
          <c:showLegendKey val="0"/>
          <c:showVal val="0"/>
          <c:showCatName val="0"/>
          <c:showSerName val="0"/>
          <c:showPercent val="0"/>
          <c:showBubbleSize val="0"/>
        </c:dLbls>
        <c:gapWidth val="150"/>
        <c:axId val="370286440"/>
        <c:axId val="37028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2B90-4536-9F63-2D6FEB19A2B7}"/>
            </c:ext>
          </c:extLst>
        </c:ser>
        <c:dLbls>
          <c:showLegendKey val="0"/>
          <c:showVal val="0"/>
          <c:showCatName val="0"/>
          <c:showSerName val="0"/>
          <c:showPercent val="0"/>
          <c:showBubbleSize val="0"/>
        </c:dLbls>
        <c:marker val="1"/>
        <c:smooth val="0"/>
        <c:axId val="370286440"/>
        <c:axId val="370286832"/>
      </c:lineChart>
      <c:dateAx>
        <c:axId val="370286440"/>
        <c:scaling>
          <c:orientation val="minMax"/>
        </c:scaling>
        <c:delete val="1"/>
        <c:axPos val="b"/>
        <c:numFmt formatCode="ge" sourceLinked="1"/>
        <c:majorTickMark val="none"/>
        <c:minorTickMark val="none"/>
        <c:tickLblPos val="none"/>
        <c:crossAx val="370286832"/>
        <c:crosses val="autoZero"/>
        <c:auto val="1"/>
        <c:lblOffset val="100"/>
        <c:baseTimeUnit val="years"/>
      </c:dateAx>
      <c:valAx>
        <c:axId val="3702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8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67.33</c:v>
                </c:pt>
                <c:pt idx="1">
                  <c:v>73.489999999999995</c:v>
                </c:pt>
                <c:pt idx="2">
                  <c:v>70.7</c:v>
                </c:pt>
                <c:pt idx="3">
                  <c:v>77.900000000000006</c:v>
                </c:pt>
                <c:pt idx="4">
                  <c:v>82.83</c:v>
                </c:pt>
              </c:numCache>
            </c:numRef>
          </c:val>
          <c:extLst xmlns:c16r2="http://schemas.microsoft.com/office/drawing/2015/06/chart">
            <c:ext xmlns:c16="http://schemas.microsoft.com/office/drawing/2014/chart" uri="{C3380CC4-5D6E-409C-BE32-E72D297353CC}">
              <c16:uniqueId val="{00000000-4C16-497E-BCBD-DF1287D06D7D}"/>
            </c:ext>
          </c:extLst>
        </c:ser>
        <c:dLbls>
          <c:showLegendKey val="0"/>
          <c:showVal val="0"/>
          <c:showCatName val="0"/>
          <c:showSerName val="0"/>
          <c:showPercent val="0"/>
          <c:showBubbleSize val="0"/>
        </c:dLbls>
        <c:gapWidth val="150"/>
        <c:axId val="371173952"/>
        <c:axId val="37117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16-497E-BCBD-DF1287D06D7D}"/>
            </c:ext>
          </c:extLst>
        </c:ser>
        <c:dLbls>
          <c:showLegendKey val="0"/>
          <c:showVal val="0"/>
          <c:showCatName val="0"/>
          <c:showSerName val="0"/>
          <c:showPercent val="0"/>
          <c:showBubbleSize val="0"/>
        </c:dLbls>
        <c:marker val="1"/>
        <c:smooth val="0"/>
        <c:axId val="371173952"/>
        <c:axId val="371174344"/>
      </c:lineChart>
      <c:dateAx>
        <c:axId val="371173952"/>
        <c:scaling>
          <c:orientation val="minMax"/>
        </c:scaling>
        <c:delete val="1"/>
        <c:axPos val="b"/>
        <c:numFmt formatCode="ge" sourceLinked="1"/>
        <c:majorTickMark val="none"/>
        <c:minorTickMark val="none"/>
        <c:tickLblPos val="none"/>
        <c:crossAx val="371174344"/>
        <c:crosses val="autoZero"/>
        <c:auto val="1"/>
        <c:lblOffset val="100"/>
        <c:baseTimeUnit val="years"/>
      </c:dateAx>
      <c:valAx>
        <c:axId val="37117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51-4D81-8022-7709C6A4593E}"/>
            </c:ext>
          </c:extLst>
        </c:ser>
        <c:dLbls>
          <c:showLegendKey val="0"/>
          <c:showVal val="0"/>
          <c:showCatName val="0"/>
          <c:showSerName val="0"/>
          <c:showPercent val="0"/>
          <c:showBubbleSize val="0"/>
        </c:dLbls>
        <c:gapWidth val="150"/>
        <c:axId val="370579992"/>
        <c:axId val="3705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51-4D81-8022-7709C6A4593E}"/>
            </c:ext>
          </c:extLst>
        </c:ser>
        <c:dLbls>
          <c:showLegendKey val="0"/>
          <c:showVal val="0"/>
          <c:showCatName val="0"/>
          <c:showSerName val="0"/>
          <c:showPercent val="0"/>
          <c:showBubbleSize val="0"/>
        </c:dLbls>
        <c:marker val="1"/>
        <c:smooth val="0"/>
        <c:axId val="370579992"/>
        <c:axId val="370580384"/>
      </c:lineChart>
      <c:dateAx>
        <c:axId val="370579992"/>
        <c:scaling>
          <c:orientation val="minMax"/>
        </c:scaling>
        <c:delete val="1"/>
        <c:axPos val="b"/>
        <c:numFmt formatCode="ge" sourceLinked="1"/>
        <c:majorTickMark val="none"/>
        <c:minorTickMark val="none"/>
        <c:tickLblPos val="none"/>
        <c:crossAx val="370580384"/>
        <c:crosses val="autoZero"/>
        <c:auto val="1"/>
        <c:lblOffset val="100"/>
        <c:baseTimeUnit val="years"/>
      </c:dateAx>
      <c:valAx>
        <c:axId val="3705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7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94-4B8F-9014-8038143D6B70}"/>
            </c:ext>
          </c:extLst>
        </c:ser>
        <c:dLbls>
          <c:showLegendKey val="0"/>
          <c:showVal val="0"/>
          <c:showCatName val="0"/>
          <c:showSerName val="0"/>
          <c:showPercent val="0"/>
          <c:showBubbleSize val="0"/>
        </c:dLbls>
        <c:gapWidth val="150"/>
        <c:axId val="370581560"/>
        <c:axId val="3705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94-4B8F-9014-8038143D6B70}"/>
            </c:ext>
          </c:extLst>
        </c:ser>
        <c:dLbls>
          <c:showLegendKey val="0"/>
          <c:showVal val="0"/>
          <c:showCatName val="0"/>
          <c:showSerName val="0"/>
          <c:showPercent val="0"/>
          <c:showBubbleSize val="0"/>
        </c:dLbls>
        <c:marker val="1"/>
        <c:smooth val="0"/>
        <c:axId val="370581560"/>
        <c:axId val="370581952"/>
      </c:lineChart>
      <c:dateAx>
        <c:axId val="370581560"/>
        <c:scaling>
          <c:orientation val="minMax"/>
        </c:scaling>
        <c:delete val="1"/>
        <c:axPos val="b"/>
        <c:numFmt formatCode="ge" sourceLinked="1"/>
        <c:majorTickMark val="none"/>
        <c:minorTickMark val="none"/>
        <c:tickLblPos val="none"/>
        <c:crossAx val="370581952"/>
        <c:crosses val="autoZero"/>
        <c:auto val="1"/>
        <c:lblOffset val="100"/>
        <c:baseTimeUnit val="years"/>
      </c:dateAx>
      <c:valAx>
        <c:axId val="370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8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01-4548-AE42-661F29F253DD}"/>
            </c:ext>
          </c:extLst>
        </c:ser>
        <c:dLbls>
          <c:showLegendKey val="0"/>
          <c:showVal val="0"/>
          <c:showCatName val="0"/>
          <c:showSerName val="0"/>
          <c:showPercent val="0"/>
          <c:showBubbleSize val="0"/>
        </c:dLbls>
        <c:gapWidth val="150"/>
        <c:axId val="370583128"/>
        <c:axId val="3705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01-4548-AE42-661F29F253DD}"/>
            </c:ext>
          </c:extLst>
        </c:ser>
        <c:dLbls>
          <c:showLegendKey val="0"/>
          <c:showVal val="0"/>
          <c:showCatName val="0"/>
          <c:showSerName val="0"/>
          <c:showPercent val="0"/>
          <c:showBubbleSize val="0"/>
        </c:dLbls>
        <c:marker val="1"/>
        <c:smooth val="0"/>
        <c:axId val="370583128"/>
        <c:axId val="370583520"/>
      </c:lineChart>
      <c:dateAx>
        <c:axId val="370583128"/>
        <c:scaling>
          <c:orientation val="minMax"/>
        </c:scaling>
        <c:delete val="1"/>
        <c:axPos val="b"/>
        <c:numFmt formatCode="ge" sourceLinked="1"/>
        <c:majorTickMark val="none"/>
        <c:minorTickMark val="none"/>
        <c:tickLblPos val="none"/>
        <c:crossAx val="370583520"/>
        <c:crosses val="autoZero"/>
        <c:auto val="1"/>
        <c:lblOffset val="100"/>
        <c:baseTimeUnit val="years"/>
      </c:dateAx>
      <c:valAx>
        <c:axId val="3705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8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75-4801-BB4F-9A51E6673C02}"/>
            </c:ext>
          </c:extLst>
        </c:ser>
        <c:dLbls>
          <c:showLegendKey val="0"/>
          <c:showVal val="0"/>
          <c:showCatName val="0"/>
          <c:showSerName val="0"/>
          <c:showPercent val="0"/>
          <c:showBubbleSize val="0"/>
        </c:dLbls>
        <c:gapWidth val="150"/>
        <c:axId val="371480328"/>
        <c:axId val="37148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75-4801-BB4F-9A51E6673C02}"/>
            </c:ext>
          </c:extLst>
        </c:ser>
        <c:dLbls>
          <c:showLegendKey val="0"/>
          <c:showVal val="0"/>
          <c:showCatName val="0"/>
          <c:showSerName val="0"/>
          <c:showPercent val="0"/>
          <c:showBubbleSize val="0"/>
        </c:dLbls>
        <c:marker val="1"/>
        <c:smooth val="0"/>
        <c:axId val="371480328"/>
        <c:axId val="371480720"/>
      </c:lineChart>
      <c:dateAx>
        <c:axId val="371480328"/>
        <c:scaling>
          <c:orientation val="minMax"/>
        </c:scaling>
        <c:delete val="1"/>
        <c:axPos val="b"/>
        <c:numFmt formatCode="ge" sourceLinked="1"/>
        <c:majorTickMark val="none"/>
        <c:minorTickMark val="none"/>
        <c:tickLblPos val="none"/>
        <c:crossAx val="371480720"/>
        <c:crosses val="autoZero"/>
        <c:auto val="1"/>
        <c:lblOffset val="100"/>
        <c:baseTimeUnit val="years"/>
      </c:dateAx>
      <c:valAx>
        <c:axId val="37148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954.28</c:v>
                </c:pt>
                <c:pt idx="1">
                  <c:v>918.54</c:v>
                </c:pt>
                <c:pt idx="2">
                  <c:v>1170.97</c:v>
                </c:pt>
                <c:pt idx="3">
                  <c:v>1531.61</c:v>
                </c:pt>
                <c:pt idx="4">
                  <c:v>1529.54</c:v>
                </c:pt>
              </c:numCache>
            </c:numRef>
          </c:val>
          <c:extLst xmlns:c16r2="http://schemas.microsoft.com/office/drawing/2015/06/chart">
            <c:ext xmlns:c16="http://schemas.microsoft.com/office/drawing/2014/chart" uri="{C3380CC4-5D6E-409C-BE32-E72D297353CC}">
              <c16:uniqueId val="{00000000-6279-436E-9F92-365575A205B5}"/>
            </c:ext>
          </c:extLst>
        </c:ser>
        <c:dLbls>
          <c:showLegendKey val="0"/>
          <c:showVal val="0"/>
          <c:showCatName val="0"/>
          <c:showSerName val="0"/>
          <c:showPercent val="0"/>
          <c:showBubbleSize val="0"/>
        </c:dLbls>
        <c:gapWidth val="150"/>
        <c:axId val="371481896"/>
        <c:axId val="37148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6279-436E-9F92-365575A205B5}"/>
            </c:ext>
          </c:extLst>
        </c:ser>
        <c:dLbls>
          <c:showLegendKey val="0"/>
          <c:showVal val="0"/>
          <c:showCatName val="0"/>
          <c:showSerName val="0"/>
          <c:showPercent val="0"/>
          <c:showBubbleSize val="0"/>
        </c:dLbls>
        <c:marker val="1"/>
        <c:smooth val="0"/>
        <c:axId val="371481896"/>
        <c:axId val="371482288"/>
      </c:lineChart>
      <c:dateAx>
        <c:axId val="371481896"/>
        <c:scaling>
          <c:orientation val="minMax"/>
        </c:scaling>
        <c:delete val="1"/>
        <c:axPos val="b"/>
        <c:numFmt formatCode="ge" sourceLinked="1"/>
        <c:majorTickMark val="none"/>
        <c:minorTickMark val="none"/>
        <c:tickLblPos val="none"/>
        <c:crossAx val="371482288"/>
        <c:crosses val="autoZero"/>
        <c:auto val="1"/>
        <c:lblOffset val="100"/>
        <c:baseTimeUnit val="years"/>
      </c:dateAx>
      <c:valAx>
        <c:axId val="37148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8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73.98</c:v>
                </c:pt>
                <c:pt idx="1">
                  <c:v>81.28</c:v>
                </c:pt>
                <c:pt idx="2">
                  <c:v>69.069999999999993</c:v>
                </c:pt>
                <c:pt idx="3">
                  <c:v>66.739999999999995</c:v>
                </c:pt>
                <c:pt idx="4">
                  <c:v>71.03</c:v>
                </c:pt>
              </c:numCache>
            </c:numRef>
          </c:val>
          <c:extLst xmlns:c16r2="http://schemas.microsoft.com/office/drawing/2015/06/chart">
            <c:ext xmlns:c16="http://schemas.microsoft.com/office/drawing/2014/chart" uri="{C3380CC4-5D6E-409C-BE32-E72D297353CC}">
              <c16:uniqueId val="{00000000-B56A-425C-8027-013B217FB053}"/>
            </c:ext>
          </c:extLst>
        </c:ser>
        <c:dLbls>
          <c:showLegendKey val="0"/>
          <c:showVal val="0"/>
          <c:showCatName val="0"/>
          <c:showSerName val="0"/>
          <c:showPercent val="0"/>
          <c:showBubbleSize val="0"/>
        </c:dLbls>
        <c:gapWidth val="150"/>
        <c:axId val="371598496"/>
        <c:axId val="3715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56A-425C-8027-013B217FB053}"/>
            </c:ext>
          </c:extLst>
        </c:ser>
        <c:dLbls>
          <c:showLegendKey val="0"/>
          <c:showVal val="0"/>
          <c:showCatName val="0"/>
          <c:showSerName val="0"/>
          <c:showPercent val="0"/>
          <c:showBubbleSize val="0"/>
        </c:dLbls>
        <c:marker val="1"/>
        <c:smooth val="0"/>
        <c:axId val="371598496"/>
        <c:axId val="371598888"/>
      </c:lineChart>
      <c:dateAx>
        <c:axId val="371598496"/>
        <c:scaling>
          <c:orientation val="minMax"/>
        </c:scaling>
        <c:delete val="1"/>
        <c:axPos val="b"/>
        <c:numFmt formatCode="ge" sourceLinked="1"/>
        <c:majorTickMark val="none"/>
        <c:minorTickMark val="none"/>
        <c:tickLblPos val="none"/>
        <c:crossAx val="371598888"/>
        <c:crosses val="autoZero"/>
        <c:auto val="1"/>
        <c:lblOffset val="100"/>
        <c:baseTimeUnit val="years"/>
      </c:dateAx>
      <c:valAx>
        <c:axId val="37159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271.37</c:v>
                </c:pt>
                <c:pt idx="1">
                  <c:v>257.51</c:v>
                </c:pt>
                <c:pt idx="2">
                  <c:v>304.06</c:v>
                </c:pt>
                <c:pt idx="3">
                  <c:v>320.81</c:v>
                </c:pt>
                <c:pt idx="4">
                  <c:v>304.76</c:v>
                </c:pt>
              </c:numCache>
            </c:numRef>
          </c:val>
          <c:extLst xmlns:c16r2="http://schemas.microsoft.com/office/drawing/2015/06/chart">
            <c:ext xmlns:c16="http://schemas.microsoft.com/office/drawing/2014/chart" uri="{C3380CC4-5D6E-409C-BE32-E72D297353CC}">
              <c16:uniqueId val="{00000000-D892-417A-9414-8715FE0311A9}"/>
            </c:ext>
          </c:extLst>
        </c:ser>
        <c:dLbls>
          <c:showLegendKey val="0"/>
          <c:showVal val="0"/>
          <c:showCatName val="0"/>
          <c:showSerName val="0"/>
          <c:showPercent val="0"/>
          <c:showBubbleSize val="0"/>
        </c:dLbls>
        <c:gapWidth val="150"/>
        <c:axId val="371600064"/>
        <c:axId val="37160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D892-417A-9414-8715FE0311A9}"/>
            </c:ext>
          </c:extLst>
        </c:ser>
        <c:dLbls>
          <c:showLegendKey val="0"/>
          <c:showVal val="0"/>
          <c:showCatName val="0"/>
          <c:showSerName val="0"/>
          <c:showPercent val="0"/>
          <c:showBubbleSize val="0"/>
        </c:dLbls>
        <c:marker val="1"/>
        <c:smooth val="0"/>
        <c:axId val="371600064"/>
        <c:axId val="371600456"/>
      </c:lineChart>
      <c:dateAx>
        <c:axId val="371600064"/>
        <c:scaling>
          <c:orientation val="minMax"/>
        </c:scaling>
        <c:delete val="1"/>
        <c:axPos val="b"/>
        <c:numFmt formatCode="ge" sourceLinked="1"/>
        <c:majorTickMark val="none"/>
        <c:minorTickMark val="none"/>
        <c:tickLblPos val="none"/>
        <c:crossAx val="371600456"/>
        <c:crosses val="autoZero"/>
        <c:auto val="1"/>
        <c:lblOffset val="100"/>
        <c:baseTimeUnit val="years"/>
      </c:dateAx>
      <c:valAx>
        <c:axId val="37160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6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CA33" sqref="CA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津和野町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7421</v>
      </c>
      <c r="AM8" s="69"/>
      <c r="AN8" s="69"/>
      <c r="AO8" s="69"/>
      <c r="AP8" s="69"/>
      <c r="AQ8" s="69"/>
      <c r="AR8" s="69"/>
      <c r="AS8" s="69"/>
      <c r="AT8" s="68">
        <f>データ!T6</f>
        <v>307.02999999999997</v>
      </c>
      <c r="AU8" s="68"/>
      <c r="AV8" s="68"/>
      <c r="AW8" s="68"/>
      <c r="AX8" s="68"/>
      <c r="AY8" s="68"/>
      <c r="AZ8" s="68"/>
      <c r="BA8" s="68"/>
      <c r="BB8" s="68">
        <f>データ!U6</f>
        <v>24.17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45.12</v>
      </c>
      <c r="Q10" s="68"/>
      <c r="R10" s="68"/>
      <c r="S10" s="68"/>
      <c r="T10" s="68"/>
      <c r="U10" s="68"/>
      <c r="V10" s="68"/>
      <c r="W10" s="68">
        <f>データ!Q6</f>
        <v>100</v>
      </c>
      <c r="X10" s="68"/>
      <c r="Y10" s="68"/>
      <c r="Z10" s="68"/>
      <c r="AA10" s="68"/>
      <c r="AB10" s="68"/>
      <c r="AC10" s="68"/>
      <c r="AD10" s="69">
        <f>データ!R6</f>
        <v>3132</v>
      </c>
      <c r="AE10" s="69"/>
      <c r="AF10" s="69"/>
      <c r="AG10" s="69"/>
      <c r="AH10" s="69"/>
      <c r="AI10" s="69"/>
      <c r="AJ10" s="69"/>
      <c r="AK10" s="2"/>
      <c r="AL10" s="69">
        <f>データ!V6</f>
        <v>3326</v>
      </c>
      <c r="AM10" s="69"/>
      <c r="AN10" s="69"/>
      <c r="AO10" s="69"/>
      <c r="AP10" s="69"/>
      <c r="AQ10" s="69"/>
      <c r="AR10" s="69"/>
      <c r="AS10" s="69"/>
      <c r="AT10" s="68">
        <f>データ!W6</f>
        <v>1.36</v>
      </c>
      <c r="AU10" s="68"/>
      <c r="AV10" s="68"/>
      <c r="AW10" s="68"/>
      <c r="AX10" s="68"/>
      <c r="AY10" s="68"/>
      <c r="AZ10" s="68"/>
      <c r="BA10" s="68"/>
      <c r="BB10" s="68">
        <f>データ!X6</f>
        <v>2445.59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T8XKqUe+vIXiY+czmjImPyHE5NjEja3Bh+CUfHiw2dGvA5sPpM3t5kwLU9auDC+umwBSFUTx4pbkwgnq93XZuQ==" saltValue="Ozfd5yJa04qBdt+QVQHj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325015</v>
      </c>
      <c r="D6" s="33">
        <f t="shared" si="3"/>
        <v>47</v>
      </c>
      <c r="E6" s="33">
        <f t="shared" si="3"/>
        <v>17</v>
      </c>
      <c r="F6" s="33">
        <f t="shared" si="3"/>
        <v>4</v>
      </c>
      <c r="G6" s="33">
        <f t="shared" si="3"/>
        <v>0</v>
      </c>
      <c r="H6" s="33" t="str">
        <f t="shared" si="3"/>
        <v>島根県　津和野町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45.12</v>
      </c>
      <c r="Q6" s="34">
        <f t="shared" si="3"/>
        <v>100</v>
      </c>
      <c r="R6" s="34">
        <f t="shared" si="3"/>
        <v>3132</v>
      </c>
      <c r="S6" s="34">
        <f t="shared" si="3"/>
        <v>7421</v>
      </c>
      <c r="T6" s="34">
        <f t="shared" si="3"/>
        <v>307.02999999999997</v>
      </c>
      <c r="U6" s="34">
        <f t="shared" si="3"/>
        <v>24.17</v>
      </c>
      <c r="V6" s="34">
        <f t="shared" si="3"/>
        <v>3326</v>
      </c>
      <c r="W6" s="34">
        <f t="shared" si="3"/>
        <v>1.36</v>
      </c>
      <c r="X6" s="34">
        <f t="shared" si="3"/>
        <v>2445.59</v>
      </c>
      <c r="Y6" s="35">
        <f>IF(Y7="",NA(),Y7)</f>
        <v>67.33</v>
      </c>
      <c r="Z6" s="35">
        <f t="shared" ref="Z6:AH6" si="4">IF(Z7="",NA(),Z7)</f>
        <v>73.489999999999995</v>
      </c>
      <c r="AA6" s="35">
        <f t="shared" si="4"/>
        <v>70.7</v>
      </c>
      <c r="AB6" s="35">
        <f t="shared" si="4"/>
        <v>77.900000000000006</v>
      </c>
      <c r="AC6" s="35">
        <f t="shared" si="4"/>
        <v>82.83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954.28</v>
      </c>
      <c r="BG6" s="35">
        <f t="shared" ref="BG6:BO6" si="7">IF(BG7="",NA(),BG7)</f>
        <v>918.54</v>
      </c>
      <c r="BH6" s="35">
        <f t="shared" si="7"/>
        <v>1170.97</v>
      </c>
      <c r="BI6" s="35">
        <f t="shared" si="7"/>
        <v>1531.61</v>
      </c>
      <c r="BJ6" s="35">
        <f t="shared" si="7"/>
        <v>1529.54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73.98</v>
      </c>
      <c r="BR6" s="35">
        <f t="shared" ref="BR6:BZ6" si="8">IF(BR7="",NA(),BR7)</f>
        <v>81.28</v>
      </c>
      <c r="BS6" s="35">
        <f t="shared" si="8"/>
        <v>69.069999999999993</v>
      </c>
      <c r="BT6" s="35">
        <f t="shared" si="8"/>
        <v>66.739999999999995</v>
      </c>
      <c r="BU6" s="35">
        <f t="shared" si="8"/>
        <v>71.03</v>
      </c>
      <c r="BV6" s="35">
        <f t="shared" si="8"/>
        <v>66.56</v>
      </c>
      <c r="BW6" s="35">
        <f t="shared" si="8"/>
        <v>66.22</v>
      </c>
      <c r="BX6" s="35">
        <f t="shared" si="8"/>
        <v>69.87</v>
      </c>
      <c r="BY6" s="35">
        <f t="shared" si="8"/>
        <v>74.3</v>
      </c>
      <c r="BZ6" s="35">
        <f t="shared" si="8"/>
        <v>72.260000000000005</v>
      </c>
      <c r="CA6" s="34" t="str">
        <f>IF(CA7="","",IF(CA7="-","【-】","【"&amp;SUBSTITUTE(TEXT(CA7,"#,##0.00"),"-","△")&amp;"】"))</f>
        <v>【74.48】</v>
      </c>
      <c r="CB6" s="35">
        <f>IF(CB7="",NA(),CB7)</f>
        <v>271.37</v>
      </c>
      <c r="CC6" s="35">
        <f t="shared" ref="CC6:CK6" si="9">IF(CC7="",NA(),CC7)</f>
        <v>257.51</v>
      </c>
      <c r="CD6" s="35">
        <f t="shared" si="9"/>
        <v>304.06</v>
      </c>
      <c r="CE6" s="35">
        <f t="shared" si="9"/>
        <v>320.81</v>
      </c>
      <c r="CF6" s="35">
        <f t="shared" si="9"/>
        <v>304.76</v>
      </c>
      <c r="CG6" s="35">
        <f t="shared" si="9"/>
        <v>244.29</v>
      </c>
      <c r="CH6" s="35">
        <f t="shared" si="9"/>
        <v>246.72</v>
      </c>
      <c r="CI6" s="35">
        <f t="shared" si="9"/>
        <v>234.96</v>
      </c>
      <c r="CJ6" s="35">
        <f t="shared" si="9"/>
        <v>221.81</v>
      </c>
      <c r="CK6" s="35">
        <f t="shared" si="9"/>
        <v>230.02</v>
      </c>
      <c r="CL6" s="34" t="str">
        <f>IF(CL7="","",IF(CL7="-","【-】","【"&amp;SUBSTITUTE(TEXT(CL7,"#,##0.00"),"-","△")&amp;"】"))</f>
        <v>【219.46】</v>
      </c>
      <c r="CM6" s="35">
        <f>IF(CM7="",NA(),CM7)</f>
        <v>38.19</v>
      </c>
      <c r="CN6" s="35">
        <f t="shared" ref="CN6:CV6" si="10">IF(CN7="",NA(),CN7)</f>
        <v>37.89</v>
      </c>
      <c r="CO6" s="35">
        <f t="shared" si="10"/>
        <v>34.68</v>
      </c>
      <c r="CP6" s="35">
        <f t="shared" si="10"/>
        <v>37.89</v>
      </c>
      <c r="CQ6" s="35">
        <f t="shared" si="10"/>
        <v>38.299999999999997</v>
      </c>
      <c r="CR6" s="35">
        <f t="shared" si="10"/>
        <v>43.58</v>
      </c>
      <c r="CS6" s="35">
        <f t="shared" si="10"/>
        <v>41.35</v>
      </c>
      <c r="CT6" s="35">
        <f t="shared" si="10"/>
        <v>42.9</v>
      </c>
      <c r="CU6" s="35">
        <f t="shared" si="10"/>
        <v>43.36</v>
      </c>
      <c r="CV6" s="35">
        <f t="shared" si="10"/>
        <v>42.56</v>
      </c>
      <c r="CW6" s="34" t="str">
        <f>IF(CW7="","",IF(CW7="-","【-】","【"&amp;SUBSTITUTE(TEXT(CW7,"#,##0.00"),"-","△")&amp;"】"))</f>
        <v>【42.82】</v>
      </c>
      <c r="CX6" s="35">
        <f>IF(CX7="",NA(),CX7)</f>
        <v>63.95</v>
      </c>
      <c r="CY6" s="35">
        <f t="shared" ref="CY6:DG6" si="11">IF(CY7="",NA(),CY7)</f>
        <v>64.650000000000006</v>
      </c>
      <c r="CZ6" s="35">
        <f t="shared" si="11"/>
        <v>63.43</v>
      </c>
      <c r="DA6" s="35">
        <f t="shared" si="11"/>
        <v>65.09</v>
      </c>
      <c r="DB6" s="35">
        <f t="shared" si="11"/>
        <v>64.489999999999995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325015</v>
      </c>
      <c r="D7" s="37">
        <v>47</v>
      </c>
      <c r="E7" s="37">
        <v>17</v>
      </c>
      <c r="F7" s="37">
        <v>4</v>
      </c>
      <c r="G7" s="37">
        <v>0</v>
      </c>
      <c r="H7" s="37" t="s">
        <v>98</v>
      </c>
      <c r="I7" s="37" t="s">
        <v>99</v>
      </c>
      <c r="J7" s="37" t="s">
        <v>100</v>
      </c>
      <c r="K7" s="37" t="s">
        <v>101</v>
      </c>
      <c r="L7" s="37" t="s">
        <v>102</v>
      </c>
      <c r="M7" s="37" t="s">
        <v>103</v>
      </c>
      <c r="N7" s="38" t="s">
        <v>104</v>
      </c>
      <c r="O7" s="38" t="s">
        <v>105</v>
      </c>
      <c r="P7" s="38">
        <v>45.12</v>
      </c>
      <c r="Q7" s="38">
        <v>100</v>
      </c>
      <c r="R7" s="38">
        <v>3132</v>
      </c>
      <c r="S7" s="38">
        <v>7421</v>
      </c>
      <c r="T7" s="38">
        <v>307.02999999999997</v>
      </c>
      <c r="U7" s="38">
        <v>24.17</v>
      </c>
      <c r="V7" s="38">
        <v>3326</v>
      </c>
      <c r="W7" s="38">
        <v>1.36</v>
      </c>
      <c r="X7" s="38">
        <v>2445.59</v>
      </c>
      <c r="Y7" s="38">
        <v>67.33</v>
      </c>
      <c r="Z7" s="38">
        <v>73.489999999999995</v>
      </c>
      <c r="AA7" s="38">
        <v>70.7</v>
      </c>
      <c r="AB7" s="38">
        <v>77.900000000000006</v>
      </c>
      <c r="AC7" s="38">
        <v>82.83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954.28</v>
      </c>
      <c r="BG7" s="38">
        <v>918.54</v>
      </c>
      <c r="BH7" s="42">
        <v>1170.97</v>
      </c>
      <c r="BI7" s="38">
        <v>1531.61</v>
      </c>
      <c r="BJ7" s="38">
        <v>1529.54</v>
      </c>
      <c r="BK7" s="38">
        <v>1436</v>
      </c>
      <c r="BL7" s="38">
        <v>1434.89</v>
      </c>
      <c r="BM7" s="38">
        <v>1298.9100000000001</v>
      </c>
      <c r="BN7" s="38">
        <v>1243.71</v>
      </c>
      <c r="BO7" s="38">
        <v>1194.1500000000001</v>
      </c>
      <c r="BP7" s="38">
        <v>1209.4000000000001</v>
      </c>
      <c r="BQ7" s="38">
        <v>73.98</v>
      </c>
      <c r="BR7" s="38">
        <v>81.28</v>
      </c>
      <c r="BS7" s="38">
        <v>69.069999999999993</v>
      </c>
      <c r="BT7" s="38">
        <v>66.739999999999995</v>
      </c>
      <c r="BU7" s="38">
        <v>71.03</v>
      </c>
      <c r="BV7" s="38">
        <v>66.56</v>
      </c>
      <c r="BW7" s="38">
        <v>66.22</v>
      </c>
      <c r="BX7" s="38">
        <v>69.87</v>
      </c>
      <c r="BY7" s="38">
        <v>74.3</v>
      </c>
      <c r="BZ7" s="38">
        <v>72.260000000000005</v>
      </c>
      <c r="CA7" s="38">
        <v>74.48</v>
      </c>
      <c r="CB7" s="38">
        <v>271.37</v>
      </c>
      <c r="CC7" s="38">
        <v>257.51</v>
      </c>
      <c r="CD7" s="38">
        <v>304.06</v>
      </c>
      <c r="CE7" s="38">
        <v>320.81</v>
      </c>
      <c r="CF7" s="38">
        <v>304.76</v>
      </c>
      <c r="CG7" s="38">
        <v>244.29</v>
      </c>
      <c r="CH7" s="38">
        <v>246.72</v>
      </c>
      <c r="CI7" s="38">
        <v>234.96</v>
      </c>
      <c r="CJ7" s="38">
        <v>221.81</v>
      </c>
      <c r="CK7" s="38">
        <v>230.02</v>
      </c>
      <c r="CL7" s="38">
        <v>219.46</v>
      </c>
      <c r="CM7" s="38">
        <v>38.19</v>
      </c>
      <c r="CN7" s="38">
        <v>37.89</v>
      </c>
      <c r="CO7" s="38">
        <v>34.68</v>
      </c>
      <c r="CP7" s="38">
        <v>37.89</v>
      </c>
      <c r="CQ7" s="38">
        <v>38.299999999999997</v>
      </c>
      <c r="CR7" s="38">
        <v>43.58</v>
      </c>
      <c r="CS7" s="38">
        <v>41.35</v>
      </c>
      <c r="CT7" s="38">
        <v>42.9</v>
      </c>
      <c r="CU7" s="38">
        <v>43.36</v>
      </c>
      <c r="CV7" s="38">
        <v>42.56</v>
      </c>
      <c r="CW7" s="38">
        <v>42.82</v>
      </c>
      <c r="CX7" s="38">
        <v>63.95</v>
      </c>
      <c r="CY7" s="38">
        <v>64.650000000000006</v>
      </c>
      <c r="CZ7" s="38">
        <v>63.43</v>
      </c>
      <c r="DA7" s="38">
        <v>65.09</v>
      </c>
      <c r="DB7" s="38">
        <v>64.489999999999995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津和野町</cp:lastModifiedBy>
  <dcterms:created xsi:type="dcterms:W3CDTF">2019-12-05T05:13:52Z</dcterms:created>
  <dcterms:modified xsi:type="dcterms:W3CDTF">2020-02-27T05:36:51Z</dcterms:modified>
  <cp:category/>
</cp:coreProperties>
</file>