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4津和野町\"/>
    </mc:Choice>
  </mc:AlternateContent>
  <workbookProtection workbookAlgorithmName="SHA-512" workbookHashValue="kV5IWmPNLonZ0dFBNzaeprvMvmzxSqG9RC3BioBGETxdhmqmFsAe6gkGvi8kd04vQ+c3BY/88zxK/fYJ466EJQ==" workbookSaltValue="hUDoAfAl8P2rcHHEqWJbBg=="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E85" i="4"/>
  <c r="BB10" i="4"/>
  <c r="I10" i="4"/>
  <c r="AT8" i="4"/>
  <c r="AL8" i="4"/>
  <c r="P8" i="4"/>
  <c r="I8" i="4"/>
  <c r="C10" i="5" l="1"/>
  <c r="D10" i="5"/>
  <c r="E10" i="5"/>
  <c r="B10" i="5"/>
</calcChain>
</file>

<file path=xl/sharedStrings.xml><?xml version="1.0" encoding="utf-8"?>
<sst xmlns="http://schemas.openxmlformats.org/spreadsheetml/2006/main" count="308" uniqueCount="107">
  <si>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</si>
  <si>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</si>
  <si>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</si>
  <si>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</si>
  <si>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</si>
  <si>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</si>
  <si>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</si>
  <si>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</si>
  <si>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</si>
  <si>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</si>
  <si>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</si>
  <si>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</si>
  <si>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</si>
  <si>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</si>
  <si>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</si>
  <si>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</si>
  <si>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</si>
  <si>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</si>
  <si>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</si>
  <si>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</si>
  <si>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</si>
  <si>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</si>
  <si>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</si>
  <si>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</si>
  <si>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</si>
  <si>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</si>
  <si>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</si>
  <si>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</si>
  <si>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</si>
  <si>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</si>
  <si>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</si>
  <si>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</si>
  <si>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</si>
  <si>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</si>
  <si>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</si>
  <si>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</si>
  <si>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</si>
  <si>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</si>
  <si>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</si>
  <si>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</si>
  <si>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</si>
  <si>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</si>
  <si>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</si>
  <si>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</si>
  <si>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</si>
  <si>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</si>
  <si>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</si>
  <si>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</si>
  <si>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</si>
  <si>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</si>
  <si>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</si>
  <si>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</si>
  <si>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</si>
  <si>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</si>
  <si>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</si>
  <si>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</si>
  <si>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</si>
  <si>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</si>
  <si>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</si>
  <si>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</si>
  <si>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</si>
  <si>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</si>
  <si>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</si>
  <si>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</si>
  <si>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</si>
  <si>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</si>
  <si>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</si>
  <si>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</si>
  <si>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</si>
  <si>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</si>
  <si>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</si>
  <si>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</si>
  <si>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</si>
  <si>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</si>
  <si>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</si>
  <si>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</si>
  <si>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</si>
  <si>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</si>
  <si>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</si>
  <si>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</si>
  <si>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</si>
  <si>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</si>
  <si>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</si>
  <si>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</si>
  <si>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</si>
  <si>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</si>
  <si>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</si>
  <si>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</si>
  <si>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</si>
  <si>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</si>
  <si>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</si>
  <si>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</si>
  <si>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</si>
  <si>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</si>
  <si>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</si>
  <si>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</si>
  <si>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</si>
  <si>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</si>
  <si>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</si>
  <si>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</si>
  <si>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</si>
  <si>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</si>
  <si>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</si>
  <si>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</si>
  <si>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需要の減少に伴う給水収益の減少や、施設整備、老朽化施設の更新に係る経費の増加により、今後の経営環境は厳しさを増す見込みであることから、引き続き事業運営の効率化やコスト縮減に努めながら、計画的な事業の推進を図っていく必要がある。併せて一般会計からの繰入金に依存することのないよう、適正な原価と料金水準及び料金体系の検討も必要である。そのため中期的な視点に基づく計画的な経営に取り組むため「津和野町水道事業経営戦略」に基づき経営計画を進めていく。</t>
    <rPh sb="114" eb="115">
      <t>アワ</t>
    </rPh>
    <phoneticPr fontId="4"/>
  </si>
  <si>
    <t>①経営収支比率　　　　　　　　　　　　　　　　　　　　　　　　　　一般会計からの繰入金に依存している部分が他の経営指標から伺えることから、更なる費用削減や更新投資に向けた財源の確保など健全経営に向けた取組が必要となっている。　　　　　　　　　　　　　　　　　　　　　　　　　　　②累積欠損比率　　　　　　　　　　　　　　　　　　　　　　　　給水収益は減少傾向にあり、更に老朽化等に伴い維持管理経費が増加傾向にあることから将来を見据えた料金水準の判断を行っていく必要がある。　　　　　　　　　　　　　　　　　　　   　　　　　　　③流動比率④企業債残高対給水収益比率　　　　　　　　　　　　　　　　　　　　　　　　　　　　　　　　　　　　　　今後の更新投資等について、財源を慎重に検討していく必要がある。また、料金収益に対し、過大な投資を行っているため、適正な料金水準の把握が必要となってくる。　　　　　　　　　　　　　　　　　　　　　⑤料金回収率　　　　　　　　　　　　　　　　　　　　　　　　　　給水にかかる費用が水道料金による収入以外の他の収入を財源として賄われている状況にあり、適切な料金の設定が必要となる。　　　　　　　　　　　              　　　⑥給水原価　　　　　　　　　　　　　　　　　　　　　　　　　　経常費用が高い割に水道料金を低く抑えていることから類似団体平均値を上回っている。維持管理費の削減といった経営改善も必要となってくる。　　　　　　　　　　　　　　　　　　　　　　　　　　　⑦施設利用率　　　　　　　　　　　　　　　　　　　　　　　　　施設の利用効率は良いと思われるが、今後の給水人口の減少を考えると適正な施設規模の再構築を考えていかなければならない。　　　　　　　　　　　　　　　　　　　　　　　　　　　　⑧有収率　　　　　　　　　　　　　　　　　　　　　　　　　　　漏水による影響が大きいことから老朽管の更新を行うとともに、引き続き漏水調査等を行い、有収率の向上を図っていく。</t>
    <rPh sb="1" eb="3">
      <t>ケイエイ</t>
    </rPh>
    <rPh sb="3" eb="5">
      <t>シュウシ</t>
    </rPh>
    <rPh sb="5" eb="7">
      <t>ヒリツ</t>
    </rPh>
    <rPh sb="33" eb="35">
      <t>イッパン</t>
    </rPh>
    <rPh sb="35" eb="37">
      <t>カイケイ</t>
    </rPh>
    <rPh sb="40" eb="42">
      <t>クリイレ</t>
    </rPh>
    <rPh sb="42" eb="43">
      <t>キン</t>
    </rPh>
    <rPh sb="44" eb="46">
      <t>イゾン</t>
    </rPh>
    <rPh sb="50" eb="52">
      <t>ブブン</t>
    </rPh>
    <rPh sb="53" eb="54">
      <t>ホカ</t>
    </rPh>
    <rPh sb="55" eb="57">
      <t>ケイエイ</t>
    </rPh>
    <rPh sb="57" eb="59">
      <t>シヒョウ</t>
    </rPh>
    <rPh sb="61" eb="62">
      <t>ウカガ</t>
    </rPh>
    <rPh sb="69" eb="70">
      <t>サラ</t>
    </rPh>
    <rPh sb="72" eb="74">
      <t>ヒヨウ</t>
    </rPh>
    <rPh sb="74" eb="76">
      <t>サクゲン</t>
    </rPh>
    <rPh sb="77" eb="79">
      <t>コウシン</t>
    </rPh>
    <rPh sb="79" eb="81">
      <t>トウシ</t>
    </rPh>
    <rPh sb="82" eb="83">
      <t>ム</t>
    </rPh>
    <rPh sb="85" eb="87">
      <t>ザイゲン</t>
    </rPh>
    <rPh sb="88" eb="90">
      <t>カクホ</t>
    </rPh>
    <rPh sb="92" eb="94">
      <t>ケンゼン</t>
    </rPh>
    <rPh sb="94" eb="96">
      <t>ケイエイ</t>
    </rPh>
    <rPh sb="97" eb="98">
      <t>ム</t>
    </rPh>
    <rPh sb="100" eb="102">
      <t>トリクミ</t>
    </rPh>
    <rPh sb="103" eb="105">
      <t>ヒツヨウ</t>
    </rPh>
    <rPh sb="140" eb="142">
      <t>ルイセキ</t>
    </rPh>
    <rPh sb="142" eb="144">
      <t>ケッソン</t>
    </rPh>
    <rPh sb="144" eb="146">
      <t>ヒリツ</t>
    </rPh>
    <rPh sb="170" eb="172">
      <t>キュウスイ</t>
    </rPh>
    <rPh sb="172" eb="174">
      <t>シュウエキ</t>
    </rPh>
    <rPh sb="175" eb="177">
      <t>ゲンショウ</t>
    </rPh>
    <rPh sb="177" eb="179">
      <t>ケイコウ</t>
    </rPh>
    <rPh sb="183" eb="184">
      <t>サラ</t>
    </rPh>
    <rPh sb="185" eb="188">
      <t>ロウキュウカ</t>
    </rPh>
    <rPh sb="188" eb="189">
      <t>トウ</t>
    </rPh>
    <rPh sb="190" eb="191">
      <t>トモナ</t>
    </rPh>
    <rPh sb="192" eb="194">
      <t>イジ</t>
    </rPh>
    <rPh sb="194" eb="196">
      <t>カンリ</t>
    </rPh>
    <rPh sb="196" eb="198">
      <t>ケイヒ</t>
    </rPh>
    <rPh sb="199" eb="201">
      <t>ゾウカ</t>
    </rPh>
    <rPh sb="201" eb="203">
      <t>ケイコウ</t>
    </rPh>
    <rPh sb="210" eb="212">
      <t>ショウライ</t>
    </rPh>
    <rPh sb="213" eb="215">
      <t>ミス</t>
    </rPh>
    <rPh sb="217" eb="219">
      <t>リョウキン</t>
    </rPh>
    <rPh sb="219" eb="221">
      <t>スイジュン</t>
    </rPh>
    <rPh sb="222" eb="224">
      <t>ハンダン</t>
    </rPh>
    <rPh sb="225" eb="226">
      <t>オコナ</t>
    </rPh>
    <rPh sb="230" eb="232">
      <t>ヒツヨウ</t>
    </rPh>
    <rPh sb="266" eb="268">
      <t>リュウドウ</t>
    </rPh>
    <rPh sb="268" eb="270">
      <t>ヒリツ</t>
    </rPh>
    <rPh sb="271" eb="273">
      <t>キギョウ</t>
    </rPh>
    <rPh sb="273" eb="274">
      <t>サイ</t>
    </rPh>
    <rPh sb="274" eb="276">
      <t>ザンダカ</t>
    </rPh>
    <rPh sb="276" eb="277">
      <t>タイ</t>
    </rPh>
    <rPh sb="277" eb="279">
      <t>キュウスイ</t>
    </rPh>
    <rPh sb="279" eb="281">
      <t>シュウエキ</t>
    </rPh>
    <rPh sb="281" eb="283">
      <t>ヒリツ</t>
    </rPh>
    <rPh sb="321" eb="323">
      <t>コンゴ</t>
    </rPh>
    <rPh sb="324" eb="326">
      <t>コウシン</t>
    </rPh>
    <rPh sb="326" eb="329">
      <t>トウシトウ</t>
    </rPh>
    <rPh sb="334" eb="336">
      <t>ザイゲン</t>
    </rPh>
    <rPh sb="337" eb="339">
      <t>シンチョウ</t>
    </rPh>
    <rPh sb="340" eb="342">
      <t>ケントウ</t>
    </rPh>
    <rPh sb="346" eb="348">
      <t>ヒツヨウ</t>
    </rPh>
    <rPh sb="355" eb="357">
      <t>リョウキン</t>
    </rPh>
    <rPh sb="357" eb="359">
      <t>シュウエキ</t>
    </rPh>
    <rPh sb="360" eb="361">
      <t>タイ</t>
    </rPh>
    <rPh sb="363" eb="365">
      <t>カダイ</t>
    </rPh>
    <rPh sb="366" eb="368">
      <t>トウシ</t>
    </rPh>
    <rPh sb="369" eb="370">
      <t>オコナ</t>
    </rPh>
    <rPh sb="377" eb="379">
      <t>テキセイ</t>
    </rPh>
    <rPh sb="380" eb="382">
      <t>リョウキン</t>
    </rPh>
    <rPh sb="382" eb="384">
      <t>スイジュン</t>
    </rPh>
    <rPh sb="385" eb="387">
      <t>ハアク</t>
    </rPh>
    <rPh sb="388" eb="390">
      <t>ヒツヨウ</t>
    </rPh>
    <rPh sb="450" eb="452">
      <t>キュウスイ</t>
    </rPh>
    <rPh sb="456" eb="458">
      <t>ヒヨウ</t>
    </rPh>
    <rPh sb="459" eb="461">
      <t>スイドウ</t>
    </rPh>
    <rPh sb="461" eb="463">
      <t>リョウキン</t>
    </rPh>
    <rPh sb="466" eb="468">
      <t>シュウニュウ</t>
    </rPh>
    <rPh sb="468" eb="470">
      <t>イガイ</t>
    </rPh>
    <rPh sb="471" eb="472">
      <t>ホカ</t>
    </rPh>
    <rPh sb="473" eb="475">
      <t>シュウニュウ</t>
    </rPh>
    <rPh sb="476" eb="478">
      <t>ザイゲン</t>
    </rPh>
    <rPh sb="481" eb="482">
      <t>マカナ</t>
    </rPh>
    <rPh sb="487" eb="489">
      <t>ジョウキョウ</t>
    </rPh>
    <rPh sb="493" eb="495">
      <t>テキセツ</t>
    </rPh>
    <rPh sb="496" eb="498">
      <t>リョウキン</t>
    </rPh>
    <rPh sb="499" eb="501">
      <t>セッテイ</t>
    </rPh>
    <rPh sb="502" eb="504">
      <t>ヒツヨウ</t>
    </rPh>
    <rPh sb="567" eb="569">
      <t>ケイジョウ</t>
    </rPh>
    <rPh sb="569" eb="571">
      <t>ヒヨウ</t>
    </rPh>
    <rPh sb="572" eb="573">
      <t>タカ</t>
    </rPh>
    <rPh sb="574" eb="575">
      <t>ワリ</t>
    </rPh>
    <rPh sb="576" eb="578">
      <t>スイドウ</t>
    </rPh>
    <rPh sb="578" eb="580">
      <t>リョウキン</t>
    </rPh>
    <rPh sb="581" eb="582">
      <t>ヒク</t>
    </rPh>
    <rPh sb="583" eb="584">
      <t>オサ</t>
    </rPh>
    <rPh sb="607" eb="609">
      <t>イジ</t>
    </rPh>
    <rPh sb="609" eb="612">
      <t>カンリヒ</t>
    </rPh>
    <rPh sb="613" eb="615">
      <t>サクゲン</t>
    </rPh>
    <rPh sb="619" eb="621">
      <t>ケイエイ</t>
    </rPh>
    <rPh sb="621" eb="623">
      <t>カイゼン</t>
    </rPh>
    <rPh sb="624" eb="626">
      <t>ヒツヨウ</t>
    </rPh>
    <rPh sb="661" eb="663">
      <t>シセツ</t>
    </rPh>
    <rPh sb="663" eb="666">
      <t>リヨウリツ</t>
    </rPh>
    <rPh sb="691" eb="693">
      <t>シセツ</t>
    </rPh>
    <rPh sb="699" eb="700">
      <t>ヨ</t>
    </rPh>
    <rPh sb="702" eb="703">
      <t>オモ</t>
    </rPh>
    <rPh sb="708" eb="710">
      <t>コンゴ</t>
    </rPh>
    <rPh sb="711" eb="713">
      <t>キュウスイ</t>
    </rPh>
    <rPh sb="713" eb="715">
      <t>ジンコウ</t>
    </rPh>
    <rPh sb="716" eb="718">
      <t>ゲンショウ</t>
    </rPh>
    <rPh sb="719" eb="720">
      <t>カンガ</t>
    </rPh>
    <rPh sb="723" eb="725">
      <t>テキセイ</t>
    </rPh>
    <rPh sb="726" eb="728">
      <t>シセツ</t>
    </rPh>
    <rPh sb="728" eb="730">
      <t>キボ</t>
    </rPh>
    <rPh sb="731" eb="734">
      <t>サイコウチク</t>
    </rPh>
    <rPh sb="735" eb="736">
      <t>カンガ</t>
    </rPh>
    <rPh sb="778" eb="779">
      <t>ユウ</t>
    </rPh>
    <rPh sb="779" eb="780">
      <t>シュウ</t>
    </rPh>
    <rPh sb="780" eb="781">
      <t>リツ</t>
    </rPh>
    <rPh sb="813" eb="815">
      <t>エイキョウ</t>
    </rPh>
    <rPh sb="816" eb="817">
      <t>オオ</t>
    </rPh>
    <rPh sb="823" eb="825">
      <t>ロウキュウ</t>
    </rPh>
    <rPh sb="825" eb="826">
      <t>カン</t>
    </rPh>
    <rPh sb="827" eb="829">
      <t>コウシン</t>
    </rPh>
    <rPh sb="830" eb="831">
      <t>オコナ</t>
    </rPh>
    <rPh sb="837" eb="838">
      <t>ヒ</t>
    </rPh>
    <rPh sb="839" eb="840">
      <t>ツヅ</t>
    </rPh>
    <rPh sb="841" eb="843">
      <t>ロウスイ</t>
    </rPh>
    <rPh sb="843" eb="846">
      <t>チョウサトウ</t>
    </rPh>
    <rPh sb="847" eb="848">
      <t>オコナ</t>
    </rPh>
    <rPh sb="850" eb="851">
      <t>ユウ</t>
    </rPh>
    <rPh sb="851" eb="852">
      <t>シュウ</t>
    </rPh>
    <rPh sb="852" eb="853">
      <t>リツ</t>
    </rPh>
    <rPh sb="854" eb="856">
      <t>コウジョウ</t>
    </rPh>
    <rPh sb="857" eb="858">
      <t>ハカ</t>
    </rPh>
    <phoneticPr fontId="4"/>
  </si>
  <si>
    <t>昭和32年に津和野地区において供用が開始されて以来、順次整備が進めらてきているが、主な施設については相当年経過している。　　　　　　　　　　平成30年度から法的化を行い、資産の状況がより把握できることとなった。各指標より管路・施設において、法定耐用年数に近づいているもの、経過したものが類似団体より多く存在していることが伺える。平成30年度から有収率向上のため、集中的に老朽管の更新を行っており、管路更新率（％）に表れている。しかしながら、過度の投資は事業経営に与える影響が大きいことから、計画的な更新計画の策定を踏まえたうえで行っていく必要がある。</t>
    <rPh sb="0" eb="2">
      <t>ショウワ</t>
    </rPh>
    <rPh sb="4" eb="5">
      <t>ネン</t>
    </rPh>
    <rPh sb="6" eb="9">
      <t>ツワノ</t>
    </rPh>
    <rPh sb="9" eb="11">
      <t>チク</t>
    </rPh>
    <rPh sb="23" eb="25">
      <t>イライ</t>
    </rPh>
    <rPh sb="26" eb="28">
      <t>ジュンジ</t>
    </rPh>
    <rPh sb="28" eb="30">
      <t>セイビ</t>
    </rPh>
    <rPh sb="31" eb="32">
      <t>スス</t>
    </rPh>
    <rPh sb="50" eb="52">
      <t>ソウトウ</t>
    </rPh>
    <rPh sb="70" eb="72">
      <t>ヘイセイ</t>
    </rPh>
    <rPh sb="74" eb="76">
      <t>ネンド</t>
    </rPh>
    <rPh sb="78" eb="80">
      <t>ホウテキ</t>
    </rPh>
    <rPh sb="80" eb="81">
      <t>カ</t>
    </rPh>
    <rPh sb="82" eb="83">
      <t>オコナ</t>
    </rPh>
    <rPh sb="85" eb="87">
      <t>シサン</t>
    </rPh>
    <rPh sb="88" eb="90">
      <t>ジョウキョウ</t>
    </rPh>
    <rPh sb="93" eb="95">
      <t>ハアク</t>
    </rPh>
    <rPh sb="105" eb="108">
      <t>カクシヒョウ</t>
    </rPh>
    <rPh sb="110" eb="112">
      <t>カンロ</t>
    </rPh>
    <rPh sb="113" eb="115">
      <t>シセツ</t>
    </rPh>
    <rPh sb="122" eb="124">
      <t>タイヨウ</t>
    </rPh>
    <rPh sb="124" eb="126">
      <t>ネンスウ</t>
    </rPh>
    <rPh sb="136" eb="138">
      <t>ケイカ</t>
    </rPh>
    <rPh sb="143" eb="145">
      <t>ルイジ</t>
    </rPh>
    <rPh sb="145" eb="147">
      <t>ダンタイ</t>
    </rPh>
    <rPh sb="149" eb="150">
      <t>オオ</t>
    </rPh>
    <rPh sb="151" eb="153">
      <t>ソンザイ</t>
    </rPh>
    <rPh sb="160" eb="161">
      <t>ウカガ</t>
    </rPh>
    <rPh sb="164" eb="166">
      <t>ヘイセイ</t>
    </rPh>
    <rPh sb="168" eb="169">
      <t>ネン</t>
    </rPh>
    <rPh sb="169" eb="170">
      <t>ド</t>
    </rPh>
    <rPh sb="172" eb="173">
      <t>ユウ</t>
    </rPh>
    <rPh sb="173" eb="174">
      <t>シュウ</t>
    </rPh>
    <rPh sb="174" eb="175">
      <t>リツ</t>
    </rPh>
    <rPh sb="175" eb="177">
      <t>コウジョウ</t>
    </rPh>
    <rPh sb="181" eb="184">
      <t>シュウチュウテキ</t>
    </rPh>
    <rPh sb="185" eb="187">
      <t>ロウキュウ</t>
    </rPh>
    <rPh sb="187" eb="188">
      <t>カン</t>
    </rPh>
    <rPh sb="189" eb="191">
      <t>コウシン</t>
    </rPh>
    <rPh sb="192" eb="193">
      <t>オコナ</t>
    </rPh>
    <rPh sb="198" eb="200">
      <t>カンロ</t>
    </rPh>
    <rPh sb="200" eb="202">
      <t>コウシン</t>
    </rPh>
    <rPh sb="202" eb="203">
      <t>リツ</t>
    </rPh>
    <rPh sb="207" eb="208">
      <t>アラワ</t>
    </rPh>
    <rPh sb="220" eb="222">
      <t>カド</t>
    </rPh>
    <rPh sb="223" eb="225">
      <t>トウシ</t>
    </rPh>
    <rPh sb="226" eb="228">
      <t>ジギョウ</t>
    </rPh>
    <rPh sb="228" eb="230">
      <t>ケイエイ</t>
    </rPh>
    <rPh sb="231" eb="232">
      <t>アタ</t>
    </rPh>
    <rPh sb="234" eb="236">
      <t>エイキョウ</t>
    </rPh>
    <rPh sb="237" eb="238">
      <t>オオ</t>
    </rPh>
    <rPh sb="245" eb="248">
      <t>ケイカクテキ</t>
    </rPh>
    <rPh sb="249" eb="251">
      <t>コウシン</t>
    </rPh>
    <rPh sb="251" eb="253">
      <t>ケイカク</t>
    </rPh>
    <rPh sb="254" eb="256">
      <t>サクテイ</t>
    </rPh>
    <rPh sb="257" eb="258">
      <t>フ</t>
    </rPh>
    <rPh sb="264" eb="265">
      <t>オコナ</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</si>
</sst>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4.12</c:v>
                </c:pt>
              </c:numCache>
            </c:numRef>
          </c:val>
          <c:extLst>
            <c:ext xmlns:c16="http://schemas.microsoft.com/office/drawing/2014/chart" uri="{C3380CC4-5D6E-409C-BE32-E72D297353CC}">
              <c16:uniqueId val="{00000000-24B8-47D5-9FA2-38A31FAE82A4}"/>
            </c:ext>
          </c:extLst>
        </c:ser>
        <c:dLbls>
          <c:showLegendKey val="0"/>
          <c:showVal val="0"/>
          <c:showCatName val="0"/>
          <c:showSerName val="0"/>
          <c:showPercent val="0"/>
          <c:showBubbleSize val="0"/>
        </c:dLbls>
        <c:gapWidth val="150"/>
        <c:axId val="122400576"/>
        <c:axId val="12240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0.52</c:v>
                </c:pt>
              </c:numCache>
            </c:numRef>
          </c:val>
          <c:smooth val="0"/>
          <c:extLst>
            <c:ext xmlns:c16="http://schemas.microsoft.com/office/drawing/2014/chart" uri="{C3380CC4-5D6E-409C-BE32-E72D297353CC}">
              <c16:uniqueId val="{00000001-24B8-47D5-9FA2-38A31FAE82A4}"/>
            </c:ext>
          </c:extLst>
        </c:ser>
        <c:dLbls>
          <c:showLegendKey val="0"/>
          <c:showVal val="0"/>
          <c:showCatName val="0"/>
          <c:showSerName val="0"/>
          <c:showPercent val="0"/>
          <c:showBubbleSize val="0"/>
        </c:dLbls>
        <c:marker val="1"/>
        <c:smooth val="0"/>
        <c:axId val="122400576"/>
        <c:axId val="122400968"/>
      </c:lineChart>
      <c:dateAx>
        <c:axId val="122400576"/>
        <c:scaling>
          <c:orientation val="minMax"/>
        </c:scaling>
        <c:delete val="1"/>
        <c:axPos val="b"/>
        <c:numFmt formatCode="ge" sourceLinked="1"/>
        <c:majorTickMark val="none"/>
        <c:minorTickMark val="none"/>
        <c:tickLblPos val="none"/>
        <c:crossAx val="122400968"/>
        <c:crosses val="autoZero"/>
        <c:auto val="1"/>
        <c:lblOffset val="100"/>
        <c:baseTimeUnit val="years"/>
      </c:dateAx>
      <c:valAx>
        <c:axId val="12240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0</c:v>
                </c:pt>
                <c:pt idx="4">
                  <c:v>72.569999999999993</c:v>
                </c:pt>
              </c:numCache>
            </c:numRef>
          </c:val>
          <c:extLst>
            <c:ext xmlns:c16="http://schemas.microsoft.com/office/drawing/2014/chart" uri="{C3380CC4-5D6E-409C-BE32-E72D297353CC}">
              <c16:uniqueId val="{00000000-AD27-4950-895E-6E3A021163FF}"/>
            </c:ext>
          </c:extLst>
        </c:ser>
        <c:dLbls>
          <c:showLegendKey val="0"/>
          <c:showVal val="0"/>
          <c:showCatName val="0"/>
          <c:showSerName val="0"/>
          <c:showPercent val="0"/>
          <c:showBubbleSize val="0"/>
        </c:dLbls>
        <c:gapWidth val="150"/>
        <c:axId val="220191968"/>
        <c:axId val="2201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50.29</c:v>
                </c:pt>
              </c:numCache>
            </c:numRef>
          </c:val>
          <c:smooth val="0"/>
          <c:extLst>
            <c:ext xmlns:c16="http://schemas.microsoft.com/office/drawing/2014/chart" uri="{C3380CC4-5D6E-409C-BE32-E72D297353CC}">
              <c16:uniqueId val="{00000001-AD27-4950-895E-6E3A021163FF}"/>
            </c:ext>
          </c:extLst>
        </c:ser>
        <c:dLbls>
          <c:showLegendKey val="0"/>
          <c:showVal val="0"/>
          <c:showCatName val="0"/>
          <c:showSerName val="0"/>
          <c:showPercent val="0"/>
          <c:showBubbleSize val="0"/>
        </c:dLbls>
        <c:marker val="1"/>
        <c:smooth val="0"/>
        <c:axId val="220191968"/>
        <c:axId val="220192360"/>
      </c:lineChart>
      <c:dateAx>
        <c:axId val="220191968"/>
        <c:scaling>
          <c:orientation val="minMax"/>
        </c:scaling>
        <c:delete val="1"/>
        <c:axPos val="b"/>
        <c:numFmt formatCode="ge" sourceLinked="1"/>
        <c:majorTickMark val="none"/>
        <c:minorTickMark val="none"/>
        <c:tickLblPos val="none"/>
        <c:crossAx val="220192360"/>
        <c:crosses val="autoZero"/>
        <c:auto val="1"/>
        <c:lblOffset val="100"/>
        <c:baseTimeUnit val="years"/>
      </c:dateAx>
      <c:valAx>
        <c:axId val="22019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0</c:v>
                </c:pt>
                <c:pt idx="4">
                  <c:v>72.45</c:v>
                </c:pt>
              </c:numCache>
            </c:numRef>
          </c:val>
          <c:extLst>
            <c:ext xmlns:c16="http://schemas.microsoft.com/office/drawing/2014/chart" uri="{C3380CC4-5D6E-409C-BE32-E72D297353CC}">
              <c16:uniqueId val="{00000000-FAB6-43D1-99B1-09FF369D6ED7}"/>
            </c:ext>
          </c:extLst>
        </c:ser>
        <c:dLbls>
          <c:showLegendKey val="0"/>
          <c:showVal val="0"/>
          <c:showCatName val="0"/>
          <c:showSerName val="0"/>
          <c:showPercent val="0"/>
          <c:showBubbleSize val="0"/>
        </c:dLbls>
        <c:gapWidth val="150"/>
        <c:axId val="364859136"/>
        <c:axId val="36485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77.73</c:v>
                </c:pt>
              </c:numCache>
            </c:numRef>
          </c:val>
          <c:smooth val="0"/>
          <c:extLst>
            <c:ext xmlns:c16="http://schemas.microsoft.com/office/drawing/2014/chart" uri="{C3380CC4-5D6E-409C-BE32-E72D297353CC}">
              <c16:uniqueId val="{00000001-FAB6-43D1-99B1-09FF369D6ED7}"/>
            </c:ext>
          </c:extLst>
        </c:ser>
        <c:dLbls>
          <c:showLegendKey val="0"/>
          <c:showVal val="0"/>
          <c:showCatName val="0"/>
          <c:showSerName val="0"/>
          <c:showPercent val="0"/>
          <c:showBubbleSize val="0"/>
        </c:dLbls>
        <c:marker val="1"/>
        <c:smooth val="0"/>
        <c:axId val="364859136"/>
        <c:axId val="364859528"/>
      </c:lineChart>
      <c:dateAx>
        <c:axId val="364859136"/>
        <c:scaling>
          <c:orientation val="minMax"/>
        </c:scaling>
        <c:delete val="1"/>
        <c:axPos val="b"/>
        <c:numFmt formatCode="ge" sourceLinked="1"/>
        <c:majorTickMark val="none"/>
        <c:minorTickMark val="none"/>
        <c:tickLblPos val="none"/>
        <c:crossAx val="364859528"/>
        <c:crosses val="autoZero"/>
        <c:auto val="1"/>
        <c:lblOffset val="100"/>
        <c:baseTimeUnit val="years"/>
      </c:dateAx>
      <c:valAx>
        <c:axId val="36485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0</c:v>
                </c:pt>
                <c:pt idx="4">
                  <c:v>104.66</c:v>
                </c:pt>
              </c:numCache>
            </c:numRef>
          </c:val>
          <c:extLst>
            <c:ext xmlns:c16="http://schemas.microsoft.com/office/drawing/2014/chart" uri="{C3380CC4-5D6E-409C-BE32-E72D297353CC}">
              <c16:uniqueId val="{00000000-6F8D-478B-9715-8247C67DBD80}"/>
            </c:ext>
          </c:extLst>
        </c:ser>
        <c:dLbls>
          <c:showLegendKey val="0"/>
          <c:showVal val="0"/>
          <c:showCatName val="0"/>
          <c:showSerName val="0"/>
          <c:showPercent val="0"/>
          <c:showBubbleSize val="0"/>
        </c:dLbls>
        <c:gapWidth val="150"/>
        <c:axId val="122402144"/>
        <c:axId val="12240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103.81</c:v>
                </c:pt>
              </c:numCache>
            </c:numRef>
          </c:val>
          <c:smooth val="0"/>
          <c:extLst>
            <c:ext xmlns:c16="http://schemas.microsoft.com/office/drawing/2014/chart" uri="{C3380CC4-5D6E-409C-BE32-E72D297353CC}">
              <c16:uniqueId val="{00000001-6F8D-478B-9715-8247C67DBD80}"/>
            </c:ext>
          </c:extLst>
        </c:ser>
        <c:dLbls>
          <c:showLegendKey val="0"/>
          <c:showVal val="0"/>
          <c:showCatName val="0"/>
          <c:showSerName val="0"/>
          <c:showPercent val="0"/>
          <c:showBubbleSize val="0"/>
        </c:dLbls>
        <c:marker val="1"/>
        <c:smooth val="0"/>
        <c:axId val="122402144"/>
        <c:axId val="122402536"/>
      </c:lineChart>
      <c:dateAx>
        <c:axId val="122402144"/>
        <c:scaling>
          <c:orientation val="minMax"/>
        </c:scaling>
        <c:delete val="1"/>
        <c:axPos val="b"/>
        <c:numFmt formatCode="ge" sourceLinked="1"/>
        <c:majorTickMark val="none"/>
        <c:minorTickMark val="none"/>
        <c:tickLblPos val="none"/>
        <c:crossAx val="122402536"/>
        <c:crosses val="autoZero"/>
        <c:auto val="1"/>
        <c:lblOffset val="100"/>
        <c:baseTimeUnit val="years"/>
      </c:dateAx>
      <c:valAx>
        <c:axId val="12240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4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0</c:v>
                </c:pt>
                <c:pt idx="4">
                  <c:v>50.22</c:v>
                </c:pt>
              </c:numCache>
            </c:numRef>
          </c:val>
          <c:extLst>
            <c:ext xmlns:c16="http://schemas.microsoft.com/office/drawing/2014/chart" uri="{C3380CC4-5D6E-409C-BE32-E72D297353CC}">
              <c16:uniqueId val="{00000000-163E-4828-B61D-B00E946F9F33}"/>
            </c:ext>
          </c:extLst>
        </c:ser>
        <c:dLbls>
          <c:showLegendKey val="0"/>
          <c:showVal val="0"/>
          <c:showCatName val="0"/>
          <c:showSerName val="0"/>
          <c:showPercent val="0"/>
          <c:showBubbleSize val="0"/>
        </c:dLbls>
        <c:gapWidth val="150"/>
        <c:axId val="122403712"/>
        <c:axId val="1224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45.85</c:v>
                </c:pt>
              </c:numCache>
            </c:numRef>
          </c:val>
          <c:smooth val="0"/>
          <c:extLst>
            <c:ext xmlns:c16="http://schemas.microsoft.com/office/drawing/2014/chart" uri="{C3380CC4-5D6E-409C-BE32-E72D297353CC}">
              <c16:uniqueId val="{00000001-163E-4828-B61D-B00E946F9F33}"/>
            </c:ext>
          </c:extLst>
        </c:ser>
        <c:dLbls>
          <c:showLegendKey val="0"/>
          <c:showVal val="0"/>
          <c:showCatName val="0"/>
          <c:showSerName val="0"/>
          <c:showPercent val="0"/>
          <c:showBubbleSize val="0"/>
        </c:dLbls>
        <c:marker val="1"/>
        <c:smooth val="0"/>
        <c:axId val="122403712"/>
        <c:axId val="122404104"/>
      </c:lineChart>
      <c:dateAx>
        <c:axId val="122403712"/>
        <c:scaling>
          <c:orientation val="minMax"/>
        </c:scaling>
        <c:delete val="1"/>
        <c:axPos val="b"/>
        <c:numFmt formatCode="ge" sourceLinked="1"/>
        <c:majorTickMark val="none"/>
        <c:minorTickMark val="none"/>
        <c:tickLblPos val="none"/>
        <c:crossAx val="122404104"/>
        <c:crosses val="autoZero"/>
        <c:auto val="1"/>
        <c:lblOffset val="100"/>
        <c:baseTimeUnit val="years"/>
      </c:dateAx>
      <c:valAx>
        <c:axId val="12240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22.08</c:v>
                </c:pt>
              </c:numCache>
            </c:numRef>
          </c:val>
          <c:extLst>
            <c:ext xmlns:c16="http://schemas.microsoft.com/office/drawing/2014/chart" uri="{C3380CC4-5D6E-409C-BE32-E72D297353CC}">
              <c16:uniqueId val="{00000000-448A-417E-8E6A-8BA8BBA6F033}"/>
            </c:ext>
          </c:extLst>
        </c:ser>
        <c:dLbls>
          <c:showLegendKey val="0"/>
          <c:showVal val="0"/>
          <c:showCatName val="0"/>
          <c:showSerName val="0"/>
          <c:showPercent val="0"/>
          <c:showBubbleSize val="0"/>
        </c:dLbls>
        <c:gapWidth val="150"/>
        <c:axId val="219959720"/>
        <c:axId val="21996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14.13</c:v>
                </c:pt>
              </c:numCache>
            </c:numRef>
          </c:val>
          <c:smooth val="0"/>
          <c:extLst>
            <c:ext xmlns:c16="http://schemas.microsoft.com/office/drawing/2014/chart" uri="{C3380CC4-5D6E-409C-BE32-E72D297353CC}">
              <c16:uniqueId val="{00000001-448A-417E-8E6A-8BA8BBA6F033}"/>
            </c:ext>
          </c:extLst>
        </c:ser>
        <c:dLbls>
          <c:showLegendKey val="0"/>
          <c:showVal val="0"/>
          <c:showCatName val="0"/>
          <c:showSerName val="0"/>
          <c:showPercent val="0"/>
          <c:showBubbleSize val="0"/>
        </c:dLbls>
        <c:marker val="1"/>
        <c:smooth val="0"/>
        <c:axId val="219959720"/>
        <c:axId val="219960112"/>
      </c:lineChart>
      <c:dateAx>
        <c:axId val="219959720"/>
        <c:scaling>
          <c:orientation val="minMax"/>
        </c:scaling>
        <c:delete val="1"/>
        <c:axPos val="b"/>
        <c:numFmt formatCode="ge" sourceLinked="1"/>
        <c:majorTickMark val="none"/>
        <c:minorTickMark val="none"/>
        <c:tickLblPos val="none"/>
        <c:crossAx val="219960112"/>
        <c:crosses val="autoZero"/>
        <c:auto val="1"/>
        <c:lblOffset val="100"/>
        <c:baseTimeUnit val="years"/>
      </c:dateAx>
      <c:valAx>
        <c:axId val="21996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C5-42FA-B146-7EEF2135B8AA}"/>
            </c:ext>
          </c:extLst>
        </c:ser>
        <c:dLbls>
          <c:showLegendKey val="0"/>
          <c:showVal val="0"/>
          <c:showCatName val="0"/>
          <c:showSerName val="0"/>
          <c:showPercent val="0"/>
          <c:showBubbleSize val="0"/>
        </c:dLbls>
        <c:gapWidth val="150"/>
        <c:axId val="219961288"/>
        <c:axId val="21996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25.66</c:v>
                </c:pt>
              </c:numCache>
            </c:numRef>
          </c:val>
          <c:smooth val="0"/>
          <c:extLst>
            <c:ext xmlns:c16="http://schemas.microsoft.com/office/drawing/2014/chart" uri="{C3380CC4-5D6E-409C-BE32-E72D297353CC}">
              <c16:uniqueId val="{00000001-98C5-42FA-B146-7EEF2135B8AA}"/>
            </c:ext>
          </c:extLst>
        </c:ser>
        <c:dLbls>
          <c:showLegendKey val="0"/>
          <c:showVal val="0"/>
          <c:showCatName val="0"/>
          <c:showSerName val="0"/>
          <c:showPercent val="0"/>
          <c:showBubbleSize val="0"/>
        </c:dLbls>
        <c:marker val="1"/>
        <c:smooth val="0"/>
        <c:axId val="219961288"/>
        <c:axId val="219961680"/>
      </c:lineChart>
      <c:dateAx>
        <c:axId val="219961288"/>
        <c:scaling>
          <c:orientation val="minMax"/>
        </c:scaling>
        <c:delete val="1"/>
        <c:axPos val="b"/>
        <c:numFmt formatCode="ge" sourceLinked="1"/>
        <c:majorTickMark val="none"/>
        <c:minorTickMark val="none"/>
        <c:tickLblPos val="none"/>
        <c:crossAx val="219961680"/>
        <c:crosses val="autoZero"/>
        <c:auto val="1"/>
        <c:lblOffset val="100"/>
        <c:baseTimeUnit val="years"/>
      </c:dateAx>
      <c:valAx>
        <c:axId val="21996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6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0</c:v>
                </c:pt>
                <c:pt idx="4">
                  <c:v>65.05</c:v>
                </c:pt>
              </c:numCache>
            </c:numRef>
          </c:val>
          <c:extLst>
            <c:ext xmlns:c16="http://schemas.microsoft.com/office/drawing/2014/chart" uri="{C3380CC4-5D6E-409C-BE32-E72D297353CC}">
              <c16:uniqueId val="{00000000-8FE3-4828-8503-60D34DC4D3E5}"/>
            </c:ext>
          </c:extLst>
        </c:ser>
        <c:dLbls>
          <c:showLegendKey val="0"/>
          <c:showVal val="0"/>
          <c:showCatName val="0"/>
          <c:showSerName val="0"/>
          <c:showPercent val="0"/>
          <c:showBubbleSize val="0"/>
        </c:dLbls>
        <c:gapWidth val="150"/>
        <c:axId val="220699600"/>
        <c:axId val="2206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300.14</c:v>
                </c:pt>
              </c:numCache>
            </c:numRef>
          </c:val>
          <c:smooth val="0"/>
          <c:extLst>
            <c:ext xmlns:c16="http://schemas.microsoft.com/office/drawing/2014/chart" uri="{C3380CC4-5D6E-409C-BE32-E72D297353CC}">
              <c16:uniqueId val="{00000001-8FE3-4828-8503-60D34DC4D3E5}"/>
            </c:ext>
          </c:extLst>
        </c:ser>
        <c:dLbls>
          <c:showLegendKey val="0"/>
          <c:showVal val="0"/>
          <c:showCatName val="0"/>
          <c:showSerName val="0"/>
          <c:showPercent val="0"/>
          <c:showBubbleSize val="0"/>
        </c:dLbls>
        <c:marker val="1"/>
        <c:smooth val="0"/>
        <c:axId val="220699600"/>
        <c:axId val="220699992"/>
      </c:lineChart>
      <c:dateAx>
        <c:axId val="220699600"/>
        <c:scaling>
          <c:orientation val="minMax"/>
        </c:scaling>
        <c:delete val="1"/>
        <c:axPos val="b"/>
        <c:numFmt formatCode="ge" sourceLinked="1"/>
        <c:majorTickMark val="none"/>
        <c:minorTickMark val="none"/>
        <c:tickLblPos val="none"/>
        <c:crossAx val="220699992"/>
        <c:crosses val="autoZero"/>
        <c:auto val="1"/>
        <c:lblOffset val="100"/>
        <c:baseTimeUnit val="years"/>
      </c:dateAx>
      <c:valAx>
        <c:axId val="220699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1243.83</c:v>
                </c:pt>
              </c:numCache>
            </c:numRef>
          </c:val>
          <c:extLst>
            <c:ext xmlns:c16="http://schemas.microsoft.com/office/drawing/2014/chart" uri="{C3380CC4-5D6E-409C-BE32-E72D297353CC}">
              <c16:uniqueId val="{00000000-C9C9-465A-8C68-219A00D765AC}"/>
            </c:ext>
          </c:extLst>
        </c:ser>
        <c:dLbls>
          <c:showLegendKey val="0"/>
          <c:showVal val="0"/>
          <c:showCatName val="0"/>
          <c:showSerName val="0"/>
          <c:showPercent val="0"/>
          <c:showBubbleSize val="0"/>
        </c:dLbls>
        <c:gapWidth val="150"/>
        <c:axId val="220701168"/>
        <c:axId val="2207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566.65</c:v>
                </c:pt>
              </c:numCache>
            </c:numRef>
          </c:val>
          <c:smooth val="0"/>
          <c:extLst>
            <c:ext xmlns:c16="http://schemas.microsoft.com/office/drawing/2014/chart" uri="{C3380CC4-5D6E-409C-BE32-E72D297353CC}">
              <c16:uniqueId val="{00000001-C9C9-465A-8C68-219A00D765AC}"/>
            </c:ext>
          </c:extLst>
        </c:ser>
        <c:dLbls>
          <c:showLegendKey val="0"/>
          <c:showVal val="0"/>
          <c:showCatName val="0"/>
          <c:showSerName val="0"/>
          <c:showPercent val="0"/>
          <c:showBubbleSize val="0"/>
        </c:dLbls>
        <c:marker val="1"/>
        <c:smooth val="0"/>
        <c:axId val="220701168"/>
        <c:axId val="220701560"/>
      </c:lineChart>
      <c:dateAx>
        <c:axId val="220701168"/>
        <c:scaling>
          <c:orientation val="minMax"/>
        </c:scaling>
        <c:delete val="1"/>
        <c:axPos val="b"/>
        <c:numFmt formatCode="ge" sourceLinked="1"/>
        <c:majorTickMark val="none"/>
        <c:minorTickMark val="none"/>
        <c:tickLblPos val="none"/>
        <c:crossAx val="220701560"/>
        <c:crosses val="autoZero"/>
        <c:auto val="1"/>
        <c:lblOffset val="100"/>
        <c:baseTimeUnit val="years"/>
      </c:dateAx>
      <c:valAx>
        <c:axId val="22070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7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0</c:v>
                </c:pt>
                <c:pt idx="4">
                  <c:v>69.44</c:v>
                </c:pt>
              </c:numCache>
            </c:numRef>
          </c:val>
          <c:extLst>
            <c:ext xmlns:c16="http://schemas.microsoft.com/office/drawing/2014/chart" uri="{C3380CC4-5D6E-409C-BE32-E72D297353CC}">
              <c16:uniqueId val="{00000000-AD9D-4003-835E-AAB606C40876}"/>
            </c:ext>
          </c:extLst>
        </c:ser>
        <c:dLbls>
          <c:showLegendKey val="0"/>
          <c:showVal val="0"/>
          <c:showCatName val="0"/>
          <c:showSerName val="0"/>
          <c:showPercent val="0"/>
          <c:showBubbleSize val="0"/>
        </c:dLbls>
        <c:gapWidth val="150"/>
        <c:axId val="220702736"/>
        <c:axId val="22070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84.77</c:v>
                </c:pt>
              </c:numCache>
            </c:numRef>
          </c:val>
          <c:smooth val="0"/>
          <c:extLst>
            <c:ext xmlns:c16="http://schemas.microsoft.com/office/drawing/2014/chart" uri="{C3380CC4-5D6E-409C-BE32-E72D297353CC}">
              <c16:uniqueId val="{00000001-AD9D-4003-835E-AAB606C40876}"/>
            </c:ext>
          </c:extLst>
        </c:ser>
        <c:dLbls>
          <c:showLegendKey val="0"/>
          <c:showVal val="0"/>
          <c:showCatName val="0"/>
          <c:showSerName val="0"/>
          <c:showPercent val="0"/>
          <c:showBubbleSize val="0"/>
        </c:dLbls>
        <c:marker val="1"/>
        <c:smooth val="0"/>
        <c:axId val="220702736"/>
        <c:axId val="220703128"/>
      </c:lineChart>
      <c:dateAx>
        <c:axId val="220702736"/>
        <c:scaling>
          <c:orientation val="minMax"/>
        </c:scaling>
        <c:delete val="1"/>
        <c:axPos val="b"/>
        <c:numFmt formatCode="ge" sourceLinked="1"/>
        <c:majorTickMark val="none"/>
        <c:minorTickMark val="none"/>
        <c:tickLblPos val="none"/>
        <c:crossAx val="220703128"/>
        <c:crosses val="autoZero"/>
        <c:auto val="1"/>
        <c:lblOffset val="100"/>
        <c:baseTimeUnit val="years"/>
      </c:dateAx>
      <c:valAx>
        <c:axId val="2207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0</c:v>
                </c:pt>
                <c:pt idx="4">
                  <c:v>273.98</c:v>
                </c:pt>
              </c:numCache>
            </c:numRef>
          </c:val>
          <c:extLst>
            <c:ext xmlns:c16="http://schemas.microsoft.com/office/drawing/2014/chart" uri="{C3380CC4-5D6E-409C-BE32-E72D297353CC}">
              <c16:uniqueId val="{00000000-A3E2-4777-AEB4-EE25FE794750}"/>
            </c:ext>
          </c:extLst>
        </c:ser>
        <c:dLbls>
          <c:showLegendKey val="0"/>
          <c:showVal val="0"/>
          <c:showCatName val="0"/>
          <c:showSerName val="0"/>
          <c:showPercent val="0"/>
          <c:showBubbleSize val="0"/>
        </c:dLbls>
        <c:gapWidth val="150"/>
        <c:axId val="220190400"/>
        <c:axId val="22019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227.27</c:v>
                </c:pt>
              </c:numCache>
            </c:numRef>
          </c:val>
          <c:smooth val="0"/>
          <c:extLst>
            <c:ext xmlns:c16="http://schemas.microsoft.com/office/drawing/2014/chart" uri="{C3380CC4-5D6E-409C-BE32-E72D297353CC}">
              <c16:uniqueId val="{00000001-A3E2-4777-AEB4-EE25FE794750}"/>
            </c:ext>
          </c:extLst>
        </c:ser>
        <c:dLbls>
          <c:showLegendKey val="0"/>
          <c:showVal val="0"/>
          <c:showCatName val="0"/>
          <c:showSerName val="0"/>
          <c:showPercent val="0"/>
          <c:showBubbleSize val="0"/>
        </c:dLbls>
        <c:marker val="1"/>
        <c:smooth val="0"/>
        <c:axId val="220190400"/>
        <c:axId val="220190792"/>
      </c:lineChart>
      <c:dateAx>
        <c:axId val="220190400"/>
        <c:scaling>
          <c:orientation val="minMax"/>
        </c:scaling>
        <c:delete val="1"/>
        <c:axPos val="b"/>
        <c:numFmt formatCode="ge" sourceLinked="1"/>
        <c:majorTickMark val="none"/>
        <c:minorTickMark val="none"/>
        <c:tickLblPos val="none"/>
        <c:crossAx val="220190792"/>
        <c:crosses val="autoZero"/>
        <c:auto val="1"/>
        <c:lblOffset val="100"/>
        <c:baseTimeUnit val="years"/>
      </c:dateAx>
      <c:valAx>
        <c:axId val="22019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島根県　津和野町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7421</v>
      </c>
      <c r="AM8" s="73"/>
      <c r="AN8" s="73"/>
      <c r="AO8" s="73"/>
      <c r="AP8" s="73"/>
      <c r="AQ8" s="73"/>
      <c r="AR8" s="73"/>
      <c r="AS8" s="73"/>
      <c r="AT8" s="69">
        <f>データ!$S$6</f>
        <v>307.02999999999997</v>
      </c>
      <c r="AU8" s="70"/>
      <c r="AV8" s="70"/>
      <c r="AW8" s="70"/>
      <c r="AX8" s="70"/>
      <c r="AY8" s="70"/>
      <c r="AZ8" s="70"/>
      <c r="BA8" s="70"/>
      <c r="BB8" s="72">
        <f>データ!$T$6</f>
        <v>24.17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38.86</v>
      </c>
      <c r="J10" s="70"/>
      <c r="K10" s="70"/>
      <c r="L10" s="70"/>
      <c r="M10" s="70"/>
      <c r="N10" s="70"/>
      <c r="O10" s="71"/>
      <c r="P10" s="72">
        <f>データ!$P$6</f>
        <v>94.64</v>
      </c>
      <c r="Q10" s="72"/>
      <c r="R10" s="72"/>
      <c r="S10" s="72"/>
      <c r="T10" s="72"/>
      <c r="U10" s="72"/>
      <c r="V10" s="72"/>
      <c r="W10" s="73">
        <f>データ!$Q$6</f>
        <v>3240</v>
      </c>
      <c r="X10" s="73"/>
      <c r="Y10" s="73"/>
      <c r="Z10" s="73"/>
      <c r="AA10" s="73"/>
      <c r="AB10" s="73"/>
      <c r="AC10" s="73"/>
      <c r="AD10" s="2"/>
      <c r="AE10" s="2"/>
      <c r="AF10" s="2"/>
      <c r="AG10" s="2"/>
      <c r="AH10" s="4"/>
      <c r="AI10" s="4"/>
      <c r="AJ10" s="4"/>
      <c r="AK10" s="4"/>
      <c r="AL10" s="73">
        <f>データ!$U$6</f>
        <v>6954</v>
      </c>
      <c r="AM10" s="73"/>
      <c r="AN10" s="73"/>
      <c r="AO10" s="73"/>
      <c r="AP10" s="73"/>
      <c r="AQ10" s="73"/>
      <c r="AR10" s="73"/>
      <c r="AS10" s="73"/>
      <c r="AT10" s="69">
        <f>データ!$V$6</f>
        <v>98.87</v>
      </c>
      <c r="AU10" s="70"/>
      <c r="AV10" s="70"/>
      <c r="AW10" s="70"/>
      <c r="AX10" s="70"/>
      <c r="AY10" s="70"/>
      <c r="AZ10" s="70"/>
      <c r="BA10" s="70"/>
      <c r="BB10" s="72">
        <f>データ!$W$6</f>
        <v>70.33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DtZJ6mziRZoO4ZCwbYZF9aYsmIoibs13Q7KmcU2loJ3BCgbW0oaRIpJ57xQemkYTHjpgDSWI+4pCL/Xj8dnpw==" saltValue="EhVzz4eBmP93rQjJ5Cev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325015</v>
      </c>
      <c r="D6" s="34">
        <f t="shared" si="3"/>
        <v>46</v>
      </c>
      <c r="E6" s="34">
        <f t="shared" si="3"/>
        <v>1</v>
      </c>
      <c r="F6" s="34">
        <f t="shared" si="3"/>
        <v>0</v>
      </c>
      <c r="G6" s="34">
        <f t="shared" si="3"/>
        <v>1</v>
      </c>
      <c r="H6" s="34" t="str">
        <f t="shared" si="3"/>
        <v>島根県　津和野町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38.86</v>
      </c>
      <c r="P6" s="35">
        <f t="shared" si="3"/>
        <v>94.64</v>
      </c>
      <c r="Q6" s="35">
        <f t="shared" si="3"/>
        <v>3240</v>
      </c>
      <c r="R6" s="35">
        <f t="shared" si="3"/>
        <v>7421</v>
      </c>
      <c r="S6" s="35">
        <f t="shared" si="3"/>
        <v>307.02999999999997</v>
      </c>
      <c r="T6" s="35">
        <f t="shared" si="3"/>
        <v>24.17</v>
      </c>
      <c r="U6" s="35">
        <f t="shared" si="3"/>
        <v>6954</v>
      </c>
      <c r="V6" s="35">
        <f t="shared" si="3"/>
        <v>98.87</v>
      </c>
      <c r="W6" s="35">
        <f t="shared" si="3"/>
        <v>70.33</v>
      </c>
      <c r="X6" s="36" t="str">
        <f>IF(X7="",NA(),X7)</f>
        <v>-</v>
      </c>
      <c r="Y6" s="36" t="str">
        <f t="shared" ref="Y6:AG6" si="4">IF(Y7="",NA(),Y7)</f>
        <v>-</v>
      </c>
      <c r="Z6" s="36" t="str">
        <f t="shared" si="4"/>
        <v>-</v>
      </c>
      <c r="AA6" s="36" t="str">
        <f t="shared" si="4"/>
        <v>-</v>
      </c>
      <c r="AB6" s="36">
        <f t="shared" si="4"/>
        <v>104.66</v>
      </c>
      <c r="AC6" s="36" t="str">
        <f t="shared" si="4"/>
        <v>-</v>
      </c>
      <c r="AD6" s="36" t="str">
        <f t="shared" si="4"/>
        <v>-</v>
      </c>
      <c r="AE6" s="36" t="str">
        <f t="shared" si="4"/>
        <v>-</v>
      </c>
      <c r="AF6" s="36" t="str">
        <f t="shared" si="4"/>
        <v>-</v>
      </c>
      <c r="AG6" s="36">
        <f t="shared" si="4"/>
        <v>103.81</v>
      </c>
      <c r="AH6" s="35" t="str">
        <f>IF(AH7="","",IF(AH7="-","【-】","【"&amp;SUBSTITUTE(TEXT(AH7,"#,##0.00"),"-","△")&amp;"】"))</f>
        <v>【112.83】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25.66</v>
      </c>
      <c r="AS6" s="35" t="str">
        <f>IF(AS7="","",IF(AS7="-","【-】","【"&amp;SUBSTITUTE(TEXT(AS7,"#,##0.00"),"-","△")&amp;"】"))</f>
        <v>【1.05】</v>
      </c>
      <c r="AT6" s="36" t="str">
        <f>IF(AT7="",NA(),AT7)</f>
        <v>-</v>
      </c>
      <c r="AU6" s="36" t="str">
        <f t="shared" ref="AU6:BC6" si="6">IF(AU7="",NA(),AU7)</f>
        <v>-</v>
      </c>
      <c r="AV6" s="36" t="str">
        <f t="shared" si="6"/>
        <v>-</v>
      </c>
      <c r="AW6" s="36" t="str">
        <f t="shared" si="6"/>
        <v>-</v>
      </c>
      <c r="AX6" s="36">
        <f t="shared" si="6"/>
        <v>65.05</v>
      </c>
      <c r="AY6" s="36" t="str">
        <f t="shared" si="6"/>
        <v>-</v>
      </c>
      <c r="AZ6" s="36" t="str">
        <f t="shared" si="6"/>
        <v>-</v>
      </c>
      <c r="BA6" s="36" t="str">
        <f t="shared" si="6"/>
        <v>-</v>
      </c>
      <c r="BB6" s="36" t="str">
        <f t="shared" si="6"/>
        <v>-</v>
      </c>
      <c r="BC6" s="36">
        <f t="shared" si="6"/>
        <v>300.14</v>
      </c>
      <c r="BD6" s="35" t="str">
        <f>IF(BD7="","",IF(BD7="-","【-】","【"&amp;SUBSTITUTE(TEXT(BD7,"#,##0.00"),"-","△")&amp;"】"))</f>
        <v>【261.93】</v>
      </c>
      <c r="BE6" s="36" t="str">
        <f>IF(BE7="",NA(),BE7)</f>
        <v>-</v>
      </c>
      <c r="BF6" s="36" t="str">
        <f t="shared" ref="BF6:BN6" si="7">IF(BF7="",NA(),BF7)</f>
        <v>-</v>
      </c>
      <c r="BG6" s="36" t="str">
        <f t="shared" si="7"/>
        <v>-</v>
      </c>
      <c r="BH6" s="36" t="str">
        <f t="shared" si="7"/>
        <v>-</v>
      </c>
      <c r="BI6" s="36">
        <f t="shared" si="7"/>
        <v>1243.83</v>
      </c>
      <c r="BJ6" s="36" t="str">
        <f t="shared" si="7"/>
        <v>-</v>
      </c>
      <c r="BK6" s="36" t="str">
        <f t="shared" si="7"/>
        <v>-</v>
      </c>
      <c r="BL6" s="36" t="str">
        <f t="shared" si="7"/>
        <v>-</v>
      </c>
      <c r="BM6" s="36" t="str">
        <f t="shared" si="7"/>
        <v>-</v>
      </c>
      <c r="BN6" s="36">
        <f t="shared" si="7"/>
        <v>566.65</v>
      </c>
      <c r="BO6" s="35" t="str">
        <f>IF(BO7="","",IF(BO7="-","【-】","【"&amp;SUBSTITUTE(TEXT(BO7,"#,##0.00"),"-","△")&amp;"】"))</f>
        <v>【270.46】</v>
      </c>
      <c r="BP6" s="36" t="str">
        <f>IF(BP7="",NA(),BP7)</f>
        <v>-</v>
      </c>
      <c r="BQ6" s="36" t="str">
        <f t="shared" ref="BQ6:BY6" si="8">IF(BQ7="",NA(),BQ7)</f>
        <v>-</v>
      </c>
      <c r="BR6" s="36" t="str">
        <f t="shared" si="8"/>
        <v>-</v>
      </c>
      <c r="BS6" s="36" t="str">
        <f t="shared" si="8"/>
        <v>-</v>
      </c>
      <c r="BT6" s="36">
        <f t="shared" si="8"/>
        <v>69.44</v>
      </c>
      <c r="BU6" s="36" t="str">
        <f t="shared" si="8"/>
        <v>-</v>
      </c>
      <c r="BV6" s="36" t="str">
        <f t="shared" si="8"/>
        <v>-</v>
      </c>
      <c r="BW6" s="36" t="str">
        <f t="shared" si="8"/>
        <v>-</v>
      </c>
      <c r="BX6" s="36" t="str">
        <f t="shared" si="8"/>
        <v>-</v>
      </c>
      <c r="BY6" s="36">
        <f t="shared" si="8"/>
        <v>84.77</v>
      </c>
      <c r="BZ6" s="35" t="str">
        <f>IF(BZ7="","",IF(BZ7="-","【-】","【"&amp;SUBSTITUTE(TEXT(BZ7,"#,##0.00"),"-","△")&amp;"】"))</f>
        <v>【103.91】</v>
      </c>
      <c r="CA6" s="36" t="str">
        <f>IF(CA7="",NA(),CA7)</f>
        <v>-</v>
      </c>
      <c r="CB6" s="36" t="str">
        <f t="shared" ref="CB6:CJ6" si="9">IF(CB7="",NA(),CB7)</f>
        <v>-</v>
      </c>
      <c r="CC6" s="36" t="str">
        <f t="shared" si="9"/>
        <v>-</v>
      </c>
      <c r="CD6" s="36" t="str">
        <f t="shared" si="9"/>
        <v>-</v>
      </c>
      <c r="CE6" s="36">
        <f t="shared" si="9"/>
        <v>273.98</v>
      </c>
      <c r="CF6" s="36" t="str">
        <f t="shared" si="9"/>
        <v>-</v>
      </c>
      <c r="CG6" s="36" t="str">
        <f t="shared" si="9"/>
        <v>-</v>
      </c>
      <c r="CH6" s="36" t="str">
        <f t="shared" si="9"/>
        <v>-</v>
      </c>
      <c r="CI6" s="36" t="str">
        <f t="shared" si="9"/>
        <v>-</v>
      </c>
      <c r="CJ6" s="36">
        <f t="shared" si="9"/>
        <v>227.27</v>
      </c>
      <c r="CK6" s="35" t="str">
        <f>IF(CK7="","",IF(CK7="-","【-】","【"&amp;SUBSTITUTE(TEXT(CK7,"#,##0.00"),"-","△")&amp;"】"))</f>
        <v>【167.11】</v>
      </c>
      <c r="CL6" s="36" t="str">
        <f>IF(CL7="",NA(),CL7)</f>
        <v>-</v>
      </c>
      <c r="CM6" s="36" t="str">
        <f t="shared" ref="CM6:CU6" si="10">IF(CM7="",NA(),CM7)</f>
        <v>-</v>
      </c>
      <c r="CN6" s="36" t="str">
        <f t="shared" si="10"/>
        <v>-</v>
      </c>
      <c r="CO6" s="36" t="str">
        <f t="shared" si="10"/>
        <v>-</v>
      </c>
      <c r="CP6" s="36">
        <f t="shared" si="10"/>
        <v>72.569999999999993</v>
      </c>
      <c r="CQ6" s="36" t="str">
        <f t="shared" si="10"/>
        <v>-</v>
      </c>
      <c r="CR6" s="36" t="str">
        <f t="shared" si="10"/>
        <v>-</v>
      </c>
      <c r="CS6" s="36" t="str">
        <f t="shared" si="10"/>
        <v>-</v>
      </c>
      <c r="CT6" s="36" t="str">
        <f t="shared" si="10"/>
        <v>-</v>
      </c>
      <c r="CU6" s="36">
        <f t="shared" si="10"/>
        <v>50.29</v>
      </c>
      <c r="CV6" s="35" t="str">
        <f>IF(CV7="","",IF(CV7="-","【-】","【"&amp;SUBSTITUTE(TEXT(CV7,"#,##0.00"),"-","△")&amp;"】"))</f>
        <v>【60.27】</v>
      </c>
      <c r="CW6" s="36" t="str">
        <f>IF(CW7="",NA(),CW7)</f>
        <v>-</v>
      </c>
      <c r="CX6" s="36" t="str">
        <f t="shared" ref="CX6:DF6" si="11">IF(CX7="",NA(),CX7)</f>
        <v>-</v>
      </c>
      <c r="CY6" s="36" t="str">
        <f t="shared" si="11"/>
        <v>-</v>
      </c>
      <c r="CZ6" s="36" t="str">
        <f t="shared" si="11"/>
        <v>-</v>
      </c>
      <c r="DA6" s="36">
        <f t="shared" si="11"/>
        <v>72.45</v>
      </c>
      <c r="DB6" s="36" t="str">
        <f t="shared" si="11"/>
        <v>-</v>
      </c>
      <c r="DC6" s="36" t="str">
        <f t="shared" si="11"/>
        <v>-</v>
      </c>
      <c r="DD6" s="36" t="str">
        <f t="shared" si="11"/>
        <v>-</v>
      </c>
      <c r="DE6" s="36" t="str">
        <f t="shared" si="11"/>
        <v>-</v>
      </c>
      <c r="DF6" s="36">
        <f t="shared" si="11"/>
        <v>77.73</v>
      </c>
      <c r="DG6" s="35" t="str">
        <f>IF(DG7="","",IF(DG7="-","【-】","【"&amp;SUBSTITUTE(TEXT(DG7,"#,##0.00"),"-","△")&amp;"】"))</f>
        <v>【89.92】</v>
      </c>
      <c r="DH6" s="36" t="str">
        <f>IF(DH7="",NA(),DH7)</f>
        <v>-</v>
      </c>
      <c r="DI6" s="36" t="str">
        <f t="shared" ref="DI6:DQ6" si="12">IF(DI7="",NA(),DI7)</f>
        <v>-</v>
      </c>
      <c r="DJ6" s="36" t="str">
        <f t="shared" si="12"/>
        <v>-</v>
      </c>
      <c r="DK6" s="36" t="str">
        <f t="shared" si="12"/>
        <v>-</v>
      </c>
      <c r="DL6" s="36">
        <f t="shared" si="12"/>
        <v>50.22</v>
      </c>
      <c r="DM6" s="36" t="str">
        <f t="shared" si="12"/>
        <v>-</v>
      </c>
      <c r="DN6" s="36" t="str">
        <f t="shared" si="12"/>
        <v>-</v>
      </c>
      <c r="DO6" s="36" t="str">
        <f t="shared" si="12"/>
        <v>-</v>
      </c>
      <c r="DP6" s="36" t="str">
        <f t="shared" si="12"/>
        <v>-</v>
      </c>
      <c r="DQ6" s="36">
        <f t="shared" si="12"/>
        <v>45.85</v>
      </c>
      <c r="DR6" s="35" t="str">
        <f>IF(DR7="","",IF(DR7="-","【-】","【"&amp;SUBSTITUTE(TEXT(DR7,"#,##0.00"),"-","△")&amp;"】"))</f>
        <v>【48.85】</v>
      </c>
      <c r="DS6" s="36" t="str">
        <f>IF(DS7="",NA(),DS7)</f>
        <v>-</v>
      </c>
      <c r="DT6" s="36" t="str">
        <f t="shared" ref="DT6:EB6" si="13">IF(DT7="",NA(),DT7)</f>
        <v>-</v>
      </c>
      <c r="DU6" s="36" t="str">
        <f t="shared" si="13"/>
        <v>-</v>
      </c>
      <c r="DV6" s="36" t="str">
        <f t="shared" si="13"/>
        <v>-</v>
      </c>
      <c r="DW6" s="36">
        <f t="shared" si="13"/>
        <v>22.08</v>
      </c>
      <c r="DX6" s="36" t="str">
        <f t="shared" si="13"/>
        <v>-</v>
      </c>
      <c r="DY6" s="36" t="str">
        <f t="shared" si="13"/>
        <v>-</v>
      </c>
      <c r="DZ6" s="36" t="str">
        <f t="shared" si="13"/>
        <v>-</v>
      </c>
      <c r="EA6" s="36" t="str">
        <f t="shared" si="13"/>
        <v>-</v>
      </c>
      <c r="EB6" s="36">
        <f t="shared" si="13"/>
        <v>14.13</v>
      </c>
      <c r="EC6" s="35" t="str">
        <f>IF(EC7="","",IF(EC7="-","【-】","【"&amp;SUBSTITUTE(TEXT(EC7,"#,##0.00"),"-","△")&amp;"】"))</f>
        <v>【17.80】</v>
      </c>
      <c r="ED6" s="36" t="str">
        <f>IF(ED7="",NA(),ED7)</f>
        <v>-</v>
      </c>
      <c r="EE6" s="36" t="str">
        <f t="shared" ref="EE6:EM6" si="14">IF(EE7="",NA(),EE7)</f>
        <v>-</v>
      </c>
      <c r="EF6" s="36" t="str">
        <f t="shared" si="14"/>
        <v>-</v>
      </c>
      <c r="EG6" s="36" t="str">
        <f t="shared" si="14"/>
        <v>-</v>
      </c>
      <c r="EH6" s="36">
        <f t="shared" si="14"/>
        <v>4.12</v>
      </c>
      <c r="EI6" s="36" t="str">
        <f t="shared" si="14"/>
        <v>-</v>
      </c>
      <c r="EJ6" s="36" t="str">
        <f t="shared" si="14"/>
        <v>-</v>
      </c>
      <c r="EK6" s="36" t="str">
        <f t="shared" si="14"/>
        <v>-</v>
      </c>
      <c r="EL6" s="36" t="str">
        <f t="shared" si="14"/>
        <v>-</v>
      </c>
      <c r="EM6" s="36">
        <f t="shared" si="14"/>
        <v>0.52</v>
      </c>
      <c r="EN6" s="35" t="str">
        <f>IF(EN7="","",IF(EN7="-","【-】","【"&amp;SUBSTITUTE(TEXT(EN7,"#,##0.00"),"-","△")&amp;"】"))</f>
        <v>【0.70】</v>
      </c>
    </row>
    <row r="7" spans="1:144" s="37" customFormat="1" x14ac:dyDescent="0.15">
      <c r="A7" s="29"/>
      <c r="B7" s="38">
        <v>2018</v>
      </c>
      <c r="C7" s="38">
        <v>325015</v>
      </c>
      <c r="D7" s="38">
        <v>46</v>
      </c>
      <c r="E7" s="38">
        <v>1</v>
      </c>
      <c r="F7" s="38">
        <v>0</v>
      </c>
      <c r="G7" s="38">
        <v>1</v>
      </c>
      <c r="H7" s="38" t="s">
        <v>92</v>
      </c>
      <c r="I7" s="38" t="s">
        <v>93</v>
      </c>
      <c r="J7" s="38" t="s">
        <v>94</v>
      </c>
      <c r="K7" s="38" t="s">
        <v>95</v>
      </c>
      <c r="L7" s="38" t="s">
        <v>96</v>
      </c>
      <c r="M7" s="38" t="s">
        <v>97</v>
      </c>
      <c r="N7" s="39" t="s">
        <v>98</v>
      </c>
      <c r="O7" s="39">
        <v>38.86</v>
      </c>
      <c r="P7" s="39">
        <v>94.64</v>
      </c>
      <c r="Q7" s="39">
        <v>3240</v>
      </c>
      <c r="R7" s="39">
        <v>7421</v>
      </c>
      <c r="S7" s="39">
        <v>307.02999999999997</v>
      </c>
      <c r="T7" s="39">
        <v>24.17</v>
      </c>
      <c r="U7" s="39">
        <v>6954</v>
      </c>
      <c r="V7" s="39">
        <v>98.87</v>
      </c>
      <c r="W7" s="39">
        <v>70.33</v>
      </c>
      <c r="X7" s="39" t="s">
        <v>98</v>
      </c>
      <c r="Y7" s="39" t="s">
        <v>98</v>
      </c>
      <c r="Z7" s="39" t="s">
        <v>98</v>
      </c>
      <c r="AA7" s="39" t="s">
        <v>98</v>
      </c>
      <c r="AB7" s="39">
        <v>104.66</v>
      </c>
      <c r="AC7" s="39" t="s">
        <v>98</v>
      </c>
      <c r="AD7" s="39" t="s">
        <v>98</v>
      </c>
      <c r="AE7" s="39" t="s">
        <v>98</v>
      </c>
      <c r="AF7" s="39" t="s">
        <v>98</v>
      </c>
      <c r="AG7" s="39">
        <v>103.81</v>
      </c>
      <c r="AH7" s="39">
        <v>112.83</v>
      </c>
      <c r="AI7" s="39" t="s">
        <v>98</v>
      </c>
      <c r="AJ7" s="39" t="s">
        <v>98</v>
      </c>
      <c r="AK7" s="39" t="s">
        <v>98</v>
      </c>
      <c r="AL7" s="39" t="s">
        <v>98</v>
      </c>
      <c r="AM7" s="39">
        <v>0</v>
      </c>
      <c r="AN7" s="39" t="s">
        <v>98</v>
      </c>
      <c r="AO7" s="39" t="s">
        <v>98</v>
      </c>
      <c r="AP7" s="39" t="s">
        <v>98</v>
      </c>
      <c r="AQ7" s="39" t="s">
        <v>98</v>
      </c>
      <c r="AR7" s="39">
        <v>25.66</v>
      </c>
      <c r="AS7" s="39">
        <v>1.05</v>
      </c>
      <c r="AT7" s="39" t="s">
        <v>98</v>
      </c>
      <c r="AU7" s="39" t="s">
        <v>98</v>
      </c>
      <c r="AV7" s="39" t="s">
        <v>98</v>
      </c>
      <c r="AW7" s="39" t="s">
        <v>98</v>
      </c>
      <c r="AX7" s="39">
        <v>65.05</v>
      </c>
      <c r="AY7" s="39" t="s">
        <v>98</v>
      </c>
      <c r="AZ7" s="39" t="s">
        <v>98</v>
      </c>
      <c r="BA7" s="39" t="s">
        <v>98</v>
      </c>
      <c r="BB7" s="39" t="s">
        <v>98</v>
      </c>
      <c r="BC7" s="39">
        <v>300.14</v>
      </c>
      <c r="BD7" s="39">
        <v>261.93</v>
      </c>
      <c r="BE7" s="39" t="s">
        <v>98</v>
      </c>
      <c r="BF7" s="39" t="s">
        <v>98</v>
      </c>
      <c r="BG7" s="39" t="s">
        <v>98</v>
      </c>
      <c r="BH7" s="39" t="s">
        <v>98</v>
      </c>
      <c r="BI7" s="39">
        <v>1243.83</v>
      </c>
      <c r="BJ7" s="39" t="s">
        <v>98</v>
      </c>
      <c r="BK7" s="39" t="s">
        <v>98</v>
      </c>
      <c r="BL7" s="39" t="s">
        <v>98</v>
      </c>
      <c r="BM7" s="39" t="s">
        <v>98</v>
      </c>
      <c r="BN7" s="39">
        <v>566.65</v>
      </c>
      <c r="BO7" s="39">
        <v>270.45999999999998</v>
      </c>
      <c r="BP7" s="39" t="s">
        <v>98</v>
      </c>
      <c r="BQ7" s="39" t="s">
        <v>98</v>
      </c>
      <c r="BR7" s="39" t="s">
        <v>98</v>
      </c>
      <c r="BS7" s="39" t="s">
        <v>98</v>
      </c>
      <c r="BT7" s="39">
        <v>69.44</v>
      </c>
      <c r="BU7" s="39" t="s">
        <v>98</v>
      </c>
      <c r="BV7" s="39" t="s">
        <v>98</v>
      </c>
      <c r="BW7" s="39" t="s">
        <v>98</v>
      </c>
      <c r="BX7" s="39" t="s">
        <v>98</v>
      </c>
      <c r="BY7" s="39">
        <v>84.77</v>
      </c>
      <c r="BZ7" s="39">
        <v>103.91</v>
      </c>
      <c r="CA7" s="39" t="s">
        <v>98</v>
      </c>
      <c r="CB7" s="39" t="s">
        <v>98</v>
      </c>
      <c r="CC7" s="39" t="s">
        <v>98</v>
      </c>
      <c r="CD7" s="39" t="s">
        <v>98</v>
      </c>
      <c r="CE7" s="39">
        <v>273.98</v>
      </c>
      <c r="CF7" s="39" t="s">
        <v>98</v>
      </c>
      <c r="CG7" s="39" t="s">
        <v>98</v>
      </c>
      <c r="CH7" s="39" t="s">
        <v>98</v>
      </c>
      <c r="CI7" s="39" t="s">
        <v>98</v>
      </c>
      <c r="CJ7" s="39">
        <v>227.27</v>
      </c>
      <c r="CK7" s="39">
        <v>167.11</v>
      </c>
      <c r="CL7" s="39" t="s">
        <v>98</v>
      </c>
      <c r="CM7" s="39" t="s">
        <v>98</v>
      </c>
      <c r="CN7" s="39" t="s">
        <v>98</v>
      </c>
      <c r="CO7" s="39" t="s">
        <v>98</v>
      </c>
      <c r="CP7" s="39">
        <v>72.569999999999993</v>
      </c>
      <c r="CQ7" s="39" t="s">
        <v>98</v>
      </c>
      <c r="CR7" s="39" t="s">
        <v>98</v>
      </c>
      <c r="CS7" s="39" t="s">
        <v>98</v>
      </c>
      <c r="CT7" s="39" t="s">
        <v>98</v>
      </c>
      <c r="CU7" s="39">
        <v>50.29</v>
      </c>
      <c r="CV7" s="39">
        <v>60.27</v>
      </c>
      <c r="CW7" s="39" t="s">
        <v>98</v>
      </c>
      <c r="CX7" s="39" t="s">
        <v>98</v>
      </c>
      <c r="CY7" s="39" t="s">
        <v>98</v>
      </c>
      <c r="CZ7" s="39" t="s">
        <v>98</v>
      </c>
      <c r="DA7" s="39">
        <v>72.45</v>
      </c>
      <c r="DB7" s="39" t="s">
        <v>98</v>
      </c>
      <c r="DC7" s="39" t="s">
        <v>98</v>
      </c>
      <c r="DD7" s="39" t="s">
        <v>98</v>
      </c>
      <c r="DE7" s="39" t="s">
        <v>98</v>
      </c>
      <c r="DF7" s="39">
        <v>77.73</v>
      </c>
      <c r="DG7" s="39">
        <v>89.92</v>
      </c>
      <c r="DH7" s="39" t="s">
        <v>98</v>
      </c>
      <c r="DI7" s="39" t="s">
        <v>98</v>
      </c>
      <c r="DJ7" s="39" t="s">
        <v>98</v>
      </c>
      <c r="DK7" s="39" t="s">
        <v>98</v>
      </c>
      <c r="DL7" s="39">
        <v>50.22</v>
      </c>
      <c r="DM7" s="39" t="s">
        <v>98</v>
      </c>
      <c r="DN7" s="39" t="s">
        <v>98</v>
      </c>
      <c r="DO7" s="39" t="s">
        <v>98</v>
      </c>
      <c r="DP7" s="39" t="s">
        <v>98</v>
      </c>
      <c r="DQ7" s="39">
        <v>45.85</v>
      </c>
      <c r="DR7" s="39">
        <v>48.85</v>
      </c>
      <c r="DS7" s="39" t="s">
        <v>98</v>
      </c>
      <c r="DT7" s="39" t="s">
        <v>98</v>
      </c>
      <c r="DU7" s="39" t="s">
        <v>98</v>
      </c>
      <c r="DV7" s="39" t="s">
        <v>98</v>
      </c>
      <c r="DW7" s="39">
        <v>22.08</v>
      </c>
      <c r="DX7" s="39" t="s">
        <v>98</v>
      </c>
      <c r="DY7" s="39" t="s">
        <v>98</v>
      </c>
      <c r="DZ7" s="39" t="s">
        <v>98</v>
      </c>
      <c r="EA7" s="39" t="s">
        <v>98</v>
      </c>
      <c r="EB7" s="39">
        <v>14.13</v>
      </c>
      <c r="EC7" s="39">
        <v>17.8</v>
      </c>
      <c r="ED7" s="39" t="s">
        <v>98</v>
      </c>
      <c r="EE7" s="39" t="s">
        <v>98</v>
      </c>
      <c r="EF7" s="39" t="s">
        <v>98</v>
      </c>
      <c r="EG7" s="39" t="s">
        <v>98</v>
      </c>
      <c r="EH7" s="39">
        <v>4.12</v>
      </c>
      <c r="EI7" s="39" t="s">
        <v>98</v>
      </c>
      <c r="EJ7" s="39" t="s">
        <v>98</v>
      </c>
      <c r="EK7" s="39" t="s">
        <v>98</v>
      </c>
      <c r="EL7" s="39" t="s">
        <v>98</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2020-02-27T04:26:45Z</cp:lastPrinted>
  <dcterms:created xsi:type="dcterms:W3CDTF">2019-12-05T04:24:24Z</dcterms:created>
  <dcterms:modified xsi:type="dcterms:W3CDTF">2020-02-27T04:27:49Z</dcterms:modified>
  <cp:category/>
</cp:coreProperties>
</file>