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4企画財政課\H31(2019)\14_財政\11_地方公営企業\00_全般\【20200206〆】公営企業に係る「経営比較分析表」の分析等について\水道課より\下水道\"/>
    </mc:Choice>
  </mc:AlternateContent>
  <workbookProtection workbookAlgorithmName="SHA-512" workbookHashValue="U8b92Qu8tPbygMNQmYCq8o8TrTKTz7+cEzp70lwErsm9T8F+a9nudAL2lSgbJOplPOQMgK31Dw4lIHk9/14jUg==" workbookSaltValue="bjB1bnU5tQ05RGqc1GjFMA==" workbookSpinCount="100000" lockStructure="1"/>
  <bookViews>
    <workbookView xWindow="0" yWindow="0" windowWidth="10245" windowHeight="7500"/>
  </bookViews>
  <sheets>
    <sheet name="法非適用_下水道事業" sheetId="4" r:id="rId1"/>
    <sheet name="データ" sheetId="5" state="hidden" r:id="rId2"/>
  </sheets>
  <calcPr calcId="162913"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<sst xmlns="http://schemas.openxmlformats.org/spreadsheetml/2006/main" count="228" uniqueCount="115">
  <si>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</si>
  <si>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</si>
  <si>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</si>
  <si>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</si>
  <si>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</si>
  <si>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</si>
  <si>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</si>
  <si>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</si>
  <si>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</si>
  <si>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</si>
  <si>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</si>
  <si>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</si>
  <si>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</si>
  <si>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</si>
  <si>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</si>
  <si>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</si>
  <si>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</si>
  <si>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</si>
  <si>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</si>
  <si>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</si>
  <si>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</si>
  <si>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</si>
  <si>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</si>
  <si>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</si>
  <si>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</si>
  <si>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</si>
  <si>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</si>
  <si>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</si>
  <si>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</si>
  <si>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</si>
  <si>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</si>
  <si>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</si>
  <si>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</si>
  <si>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</si>
  <si>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</si>
  <si>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</si>
  <si>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</si>
  <si>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</si>
  <si>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</si>
  <si>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</si>
  <si>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</si>
  <si>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</si>
  <si>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</si>
  <si>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</si>
  <si>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</si>
  <si>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</si>
  <si>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</si>
  <si>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</si>
  <si>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</si>
  <si>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</si>
  <si>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</si>
  <si>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</si>
  <si>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</si>
  <si>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</si>
  <si>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</si>
  <si>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</si>
  <si>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</si>
  <si>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</si>
  <si>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</si>
  <si>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</si>
  <si>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</si>
  <si>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</si>
  <si>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</si>
  <si>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</si>
  <si>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</si>
  <si>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</si>
  <si>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</si>
  <si>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</si>
  <si>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</si>
  <si>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</si>
  <si>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</si>
  <si>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</si>
  <si>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</si>
  <si>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</si>
  <si>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</si>
  <si>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</si>
  <si>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</si>
  <si>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</si>
  <si>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</si>
  <si>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</si>
  <si>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</si>
  <si>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</si>
  <si>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</si>
  <si>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</si>
  <si>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</si>
  <si>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</si>
  <si>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</si>
  <si>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</si>
  <si>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</si>
  <si>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</si>
  <si>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</si>
  <si>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</si>
  <si>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</si>
  <si>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</si>
  <si>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</si>
  <si>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</si>
  <si>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</si>
  <si>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</si>
  <si>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</si>
  <si>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</si>
  <si>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</si>
  <si>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</si>
  <si>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</si>
  <si>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</si>
  <si>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</si>
  <si>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</si>
  <si>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</si>
  <si>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</si>
  <si>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</si>
  <si>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</si>
  <si>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</si>
  <si>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</si>
  <si>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本町の簡易排水処理施設は2処理区あり、平成9年、平成14年に供用開始している。
　事業投資に要した企業債は、償還により残高削減が進んでいる。
　汚水処理原価については、施設の修繕、改築更新の費用が目立っておらず、類似団体と比較しても低い状態にある。また、収益的収支についても、年度により増減があるが増加傾向にある。
　水洗化率について類似団体と比較して低いため、接続勧奨を行うなど、簡易排水処理施設への接続促進を今後も進める必要がある。
　経費回収率は類似団体と比較しても高い水準が保たれているが、今後は少子高齢化や自然減等による人口減少により下水道使用料が減少に転じると予測されるため、収益の安定的確保が課題である。</t>
    <rPh sb="0" eb="2">
      <t>ホンチョウ</t>
    </rPh>
    <rPh sb="3" eb="5">
      <t>カンイ</t>
    </rPh>
    <rPh sb="5" eb="7">
      <t>ハイスイ</t>
    </rPh>
    <rPh sb="7" eb="9">
      <t>ショリ</t>
    </rPh>
    <rPh sb="9" eb="11">
      <t>シセツ</t>
    </rPh>
    <rPh sb="13" eb="15">
      <t>ショリ</t>
    </rPh>
    <rPh sb="15" eb="16">
      <t>ク</t>
    </rPh>
    <rPh sb="19" eb="21">
      <t>ヘイセイ</t>
    </rPh>
    <rPh sb="22" eb="23">
      <t>ネン</t>
    </rPh>
    <rPh sb="24" eb="26">
      <t>ヘイセイ</t>
    </rPh>
    <rPh sb="28" eb="29">
      <t>ネン</t>
    </rPh>
    <rPh sb="30" eb="32">
      <t>キョウヨウ</t>
    </rPh>
    <rPh sb="32" eb="34">
      <t>カイシ</t>
    </rPh>
    <rPh sb="41" eb="43">
      <t>ジギョウ</t>
    </rPh>
    <rPh sb="43" eb="45">
      <t>トウシ</t>
    </rPh>
    <rPh sb="46" eb="47">
      <t>ヨウ</t>
    </rPh>
    <rPh sb="49" eb="51">
      <t>キギョウ</t>
    </rPh>
    <rPh sb="51" eb="52">
      <t>サイ</t>
    </rPh>
    <rPh sb="54" eb="56">
      <t>ショウカン</t>
    </rPh>
    <rPh sb="59" eb="61">
      <t>ザンダカ</t>
    </rPh>
    <rPh sb="61" eb="63">
      <t>サクゲン</t>
    </rPh>
    <rPh sb="64" eb="65">
      <t>スス</t>
    </rPh>
    <rPh sb="72" eb="74">
      <t>オスイ</t>
    </rPh>
    <rPh sb="74" eb="76">
      <t>ショリ</t>
    </rPh>
    <rPh sb="76" eb="78">
      <t>ゲンカ</t>
    </rPh>
    <rPh sb="84" eb="86">
      <t>シセツ</t>
    </rPh>
    <rPh sb="87" eb="89">
      <t>シュウゼン</t>
    </rPh>
    <rPh sb="90" eb="92">
      <t>カイチク</t>
    </rPh>
    <rPh sb="92" eb="94">
      <t>コウシン</t>
    </rPh>
    <rPh sb="95" eb="97">
      <t>ヒヨウ</t>
    </rPh>
    <rPh sb="98" eb="100">
      <t>メダ</t>
    </rPh>
    <rPh sb="106" eb="108">
      <t>ルイジ</t>
    </rPh>
    <rPh sb="108" eb="110">
      <t>ダンタイ</t>
    </rPh>
    <rPh sb="111" eb="113">
      <t>ヒカク</t>
    </rPh>
    <rPh sb="116" eb="117">
      <t>ヒク</t>
    </rPh>
    <rPh sb="118" eb="120">
      <t>ジョウタイ</t>
    </rPh>
    <rPh sb="127" eb="130">
      <t>シュウエキテキ</t>
    </rPh>
    <rPh sb="130" eb="132">
      <t>シュウシ</t>
    </rPh>
    <rPh sb="138" eb="140">
      <t>ネンド</t>
    </rPh>
    <rPh sb="143" eb="145">
      <t>ゾウゲン</t>
    </rPh>
    <rPh sb="149" eb="151">
      <t>ゾウカ</t>
    </rPh>
    <rPh sb="151" eb="153">
      <t>ケイコウ</t>
    </rPh>
    <rPh sb="159" eb="162">
      <t>スイセンカ</t>
    </rPh>
    <rPh sb="162" eb="163">
      <t>リツ</t>
    </rPh>
    <rPh sb="167" eb="169">
      <t>ルイジ</t>
    </rPh>
    <rPh sb="169" eb="171">
      <t>ダンタイ</t>
    </rPh>
    <rPh sb="172" eb="174">
      <t>ヒカク</t>
    </rPh>
    <rPh sb="176" eb="177">
      <t>ヒク</t>
    </rPh>
    <rPh sb="181" eb="183">
      <t>セツゾク</t>
    </rPh>
    <rPh sb="183" eb="185">
      <t>カンショウ</t>
    </rPh>
    <rPh sb="186" eb="187">
      <t>オコナ</t>
    </rPh>
    <rPh sb="191" eb="193">
      <t>カンイ</t>
    </rPh>
    <rPh sb="193" eb="195">
      <t>ハイスイ</t>
    </rPh>
    <rPh sb="195" eb="197">
      <t>ショリ</t>
    </rPh>
    <rPh sb="197" eb="199">
      <t>シセツ</t>
    </rPh>
    <rPh sb="201" eb="203">
      <t>セツゾク</t>
    </rPh>
    <rPh sb="203" eb="205">
      <t>ソクシン</t>
    </rPh>
    <rPh sb="206" eb="208">
      <t>コンゴ</t>
    </rPh>
    <rPh sb="209" eb="210">
      <t>スス</t>
    </rPh>
    <rPh sb="212" eb="214">
      <t>ヒツヨウ</t>
    </rPh>
    <rPh sb="220" eb="222">
      <t>ケイヒ</t>
    </rPh>
    <rPh sb="222" eb="224">
      <t>カイシュウ</t>
    </rPh>
    <rPh sb="224" eb="225">
      <t>リツ</t>
    </rPh>
    <rPh sb="226" eb="228">
      <t>ルイジ</t>
    </rPh>
    <rPh sb="228" eb="230">
      <t>ダンタイ</t>
    </rPh>
    <rPh sb="231" eb="233">
      <t>ヒカク</t>
    </rPh>
    <rPh sb="236" eb="237">
      <t>タカ</t>
    </rPh>
    <rPh sb="238" eb="240">
      <t>スイジュン</t>
    </rPh>
    <rPh sb="241" eb="242">
      <t>タモ</t>
    </rPh>
    <rPh sb="249" eb="251">
      <t>コンゴ</t>
    </rPh>
    <rPh sb="252" eb="254">
      <t>ショウシ</t>
    </rPh>
    <rPh sb="254" eb="256">
      <t>コウレイ</t>
    </rPh>
    <rPh sb="256" eb="257">
      <t>カ</t>
    </rPh>
    <rPh sb="258" eb="260">
      <t>シゼン</t>
    </rPh>
    <rPh sb="260" eb="261">
      <t>ゲン</t>
    </rPh>
    <rPh sb="261" eb="262">
      <t>トウ</t>
    </rPh>
    <rPh sb="265" eb="267">
      <t>ジンコウ</t>
    </rPh>
    <rPh sb="267" eb="269">
      <t>ゲンショウ</t>
    </rPh>
    <rPh sb="272" eb="275">
      <t>ゲスイドウ</t>
    </rPh>
    <rPh sb="275" eb="278">
      <t>シヨウリョウ</t>
    </rPh>
    <rPh sb="279" eb="281">
      <t>ゲンショウ</t>
    </rPh>
    <rPh sb="282" eb="283">
      <t>テン</t>
    </rPh>
    <rPh sb="286" eb="288">
      <t>ヨソク</t>
    </rPh>
    <rPh sb="294" eb="296">
      <t>シュウエキ</t>
    </rPh>
    <rPh sb="297" eb="300">
      <t>アンテイテキ</t>
    </rPh>
    <rPh sb="300" eb="302">
      <t>カクホ</t>
    </rPh>
    <rPh sb="303" eb="305">
      <t>カダイ</t>
    </rPh>
    <phoneticPr fontId="4"/>
  </si>
  <si>
    <t>　水洗化率の向上のため、接続勧奨を行うなど、収益の安定的確保を図るほか、今後は老朽化による維持・更新費用等の増加が予想されるため、施設の長寿命化を含めた計画的な管理に努めることが必要である。
　また、機器の修繕や更新、汚泥処理等を含めた包括的な委託化の研究など経営の効率化について検討することや、有収水量の実態把握についても進める必要がある。
　なお、下水道使用料に対しては、現在経費回収率が高い水準で保たれているが、今後の人口減少による下水道使用料の減少を考慮し、安定した事業経営を維持するために、適正な資産維持費等を含めた今後の在り方を研究する必要がある。</t>
    <rPh sb="1" eb="4">
      <t>スイセンカ</t>
    </rPh>
    <rPh sb="4" eb="5">
      <t>リツ</t>
    </rPh>
    <rPh sb="6" eb="8">
      <t>コウジョウ</t>
    </rPh>
    <rPh sb="12" eb="14">
      <t>セツゾク</t>
    </rPh>
    <rPh sb="14" eb="16">
      <t>カンショウ</t>
    </rPh>
    <rPh sb="17" eb="18">
      <t>オコナ</t>
    </rPh>
    <rPh sb="22" eb="24">
      <t>シュウエキ</t>
    </rPh>
    <rPh sb="25" eb="28">
      <t>アンテイテキ</t>
    </rPh>
    <rPh sb="28" eb="30">
      <t>カクホ</t>
    </rPh>
    <rPh sb="31" eb="32">
      <t>ハカ</t>
    </rPh>
    <rPh sb="36" eb="38">
      <t>コンゴ</t>
    </rPh>
    <rPh sb="39" eb="42">
      <t>ロウキュウカ</t>
    </rPh>
    <rPh sb="45" eb="47">
      <t>イジ</t>
    </rPh>
    <rPh sb="48" eb="50">
      <t>コウシン</t>
    </rPh>
    <rPh sb="50" eb="52">
      <t>ヒヨウ</t>
    </rPh>
    <rPh sb="52" eb="53">
      <t>トウ</t>
    </rPh>
    <rPh sb="54" eb="56">
      <t>ゾウカ</t>
    </rPh>
    <rPh sb="57" eb="59">
      <t>ヨソウ</t>
    </rPh>
    <rPh sb="65" eb="67">
      <t>シセツ</t>
    </rPh>
    <rPh sb="68" eb="69">
      <t>チョウ</t>
    </rPh>
    <rPh sb="69" eb="72">
      <t>ジュミョウカ</t>
    </rPh>
    <rPh sb="73" eb="74">
      <t>フク</t>
    </rPh>
    <rPh sb="76" eb="79">
      <t>ケイカクテキ</t>
    </rPh>
    <rPh sb="80" eb="82">
      <t>カンリ</t>
    </rPh>
    <rPh sb="83" eb="84">
      <t>ツト</t>
    </rPh>
    <rPh sb="89" eb="91">
      <t>ヒツヨウ</t>
    </rPh>
    <rPh sb="100" eb="102">
      <t>キキ</t>
    </rPh>
    <rPh sb="103" eb="105">
      <t>シュウゼン</t>
    </rPh>
    <rPh sb="106" eb="108">
      <t>コウシン</t>
    </rPh>
    <rPh sb="109" eb="111">
      <t>オデイ</t>
    </rPh>
    <rPh sb="111" eb="113">
      <t>ショリ</t>
    </rPh>
    <rPh sb="113" eb="114">
      <t>トウ</t>
    </rPh>
    <rPh sb="115" eb="116">
      <t>フク</t>
    </rPh>
    <rPh sb="118" eb="121">
      <t>ホウカツテキ</t>
    </rPh>
    <rPh sb="122" eb="125">
      <t>イタクカ</t>
    </rPh>
    <rPh sb="126" eb="128">
      <t>ケンキュウ</t>
    </rPh>
    <rPh sb="130" eb="132">
      <t>ケイエイ</t>
    </rPh>
    <rPh sb="133" eb="136">
      <t>コウリツカ</t>
    </rPh>
    <rPh sb="140" eb="142">
      <t>ケントウ</t>
    </rPh>
    <rPh sb="148" eb="149">
      <t>ユウ</t>
    </rPh>
    <rPh sb="149" eb="150">
      <t>シュウ</t>
    </rPh>
    <rPh sb="150" eb="151">
      <t>スイ</t>
    </rPh>
    <rPh sb="151" eb="152">
      <t>リョウ</t>
    </rPh>
    <rPh sb="153" eb="155">
      <t>ジッタイ</t>
    </rPh>
    <rPh sb="155" eb="157">
      <t>ハアク</t>
    </rPh>
    <rPh sb="162" eb="163">
      <t>スス</t>
    </rPh>
    <rPh sb="165" eb="167">
      <t>ヒツヨウ</t>
    </rPh>
    <rPh sb="176" eb="179">
      <t>ゲスイドウ</t>
    </rPh>
    <rPh sb="179" eb="182">
      <t>シヨウリョウ</t>
    </rPh>
    <rPh sb="183" eb="184">
      <t>タイ</t>
    </rPh>
    <rPh sb="188" eb="190">
      <t>ゲンザイ</t>
    </rPh>
    <rPh sb="190" eb="192">
      <t>ケイヒ</t>
    </rPh>
    <rPh sb="192" eb="194">
      <t>カイシュウ</t>
    </rPh>
    <rPh sb="194" eb="195">
      <t>リツ</t>
    </rPh>
    <rPh sb="196" eb="197">
      <t>タカ</t>
    </rPh>
    <rPh sb="198" eb="200">
      <t>スイジュン</t>
    </rPh>
    <rPh sb="201" eb="202">
      <t>タモ</t>
    </rPh>
    <rPh sb="209" eb="211">
      <t>コンゴ</t>
    </rPh>
    <rPh sb="212" eb="214">
      <t>ジンコウ</t>
    </rPh>
    <rPh sb="214" eb="216">
      <t>ゲンショウ</t>
    </rPh>
    <rPh sb="219" eb="222">
      <t>ゲスイドウ</t>
    </rPh>
    <rPh sb="222" eb="225">
      <t>シヨウリョウ</t>
    </rPh>
    <rPh sb="226" eb="228">
      <t>ゲンショウ</t>
    </rPh>
    <rPh sb="229" eb="231">
      <t>コウリョ</t>
    </rPh>
    <rPh sb="233" eb="235">
      <t>アンテイ</t>
    </rPh>
    <rPh sb="239" eb="241">
      <t>ケイエイ</t>
    </rPh>
    <rPh sb="242" eb="244">
      <t>イジ</t>
    </rPh>
    <rPh sb="250" eb="252">
      <t>テキセイ</t>
    </rPh>
    <rPh sb="253" eb="255">
      <t>シサン</t>
    </rPh>
    <rPh sb="255" eb="257">
      <t>イジ</t>
    </rPh>
    <rPh sb="257" eb="258">
      <t>ヒ</t>
    </rPh>
    <rPh sb="258" eb="259">
      <t>トウ</t>
    </rPh>
    <rPh sb="260" eb="261">
      <t>フク</t>
    </rPh>
    <rPh sb="263" eb="265">
      <t>コンゴ</t>
    </rPh>
    <rPh sb="266" eb="267">
      <t>ア</t>
    </rPh>
    <rPh sb="268" eb="269">
      <t>カタ</t>
    </rPh>
    <rPh sb="270" eb="272">
      <t>ケンキュウ</t>
    </rPh>
    <rPh sb="274" eb="276">
      <t>ヒツヨウ</t>
    </rPh>
    <phoneticPr fontId="15"/>
  </si>
  <si>
    <t>2処理区のうち大原処理区は供用開始後20年を経過していることから、維持修繕に関する費用が増加する傾向にある。
　管渠について、判断の目安となる20年を経過している。
　現在、維持管理委託によって施設の状況を把握し異常に対して早目の対策をすることで、維持修繕費を抑えるようにしている。</t>
    <rPh sb="1" eb="3">
      <t>ショリ</t>
    </rPh>
    <rPh sb="3" eb="4">
      <t>ク</t>
    </rPh>
    <rPh sb="7" eb="9">
      <t>オオハラ</t>
    </rPh>
    <rPh sb="9" eb="11">
      <t>ショリ</t>
    </rPh>
    <rPh sb="11" eb="12">
      <t>ク</t>
    </rPh>
    <rPh sb="13" eb="15">
      <t>キョウヨウ</t>
    </rPh>
    <rPh sb="15" eb="18">
      <t>カイシゴ</t>
    </rPh>
    <rPh sb="20" eb="21">
      <t>ネン</t>
    </rPh>
    <rPh sb="22" eb="24">
      <t>ケイカ</t>
    </rPh>
    <rPh sb="33" eb="35">
      <t>イジ</t>
    </rPh>
    <rPh sb="35" eb="37">
      <t>シュウゼン</t>
    </rPh>
    <rPh sb="38" eb="39">
      <t>カン</t>
    </rPh>
    <rPh sb="41" eb="43">
      <t>ヒヨウ</t>
    </rPh>
    <rPh sb="44" eb="46">
      <t>ゾウカ</t>
    </rPh>
    <rPh sb="48" eb="50">
      <t>ケイコウ</t>
    </rPh>
    <rPh sb="56" eb="58">
      <t>カンキョ</t>
    </rPh>
    <rPh sb="63" eb="65">
      <t>ハンダン</t>
    </rPh>
    <rPh sb="66" eb="68">
      <t>メヤス</t>
    </rPh>
    <rPh sb="73" eb="74">
      <t>ネン</t>
    </rPh>
    <rPh sb="75" eb="77">
      <t>ケイカ</t>
    </rPh>
    <rPh sb="84" eb="86">
      <t>ゲンザイ</t>
    </rPh>
    <rPh sb="87" eb="89">
      <t>イジ</t>
    </rPh>
    <rPh sb="89" eb="91">
      <t>カンリ</t>
    </rPh>
    <rPh sb="91" eb="93">
      <t>イタク</t>
    </rPh>
    <rPh sb="97" eb="99">
      <t>シセツ</t>
    </rPh>
    <rPh sb="100" eb="102">
      <t>ジョウキョウ</t>
    </rPh>
    <rPh sb="103" eb="105">
      <t>ハアク</t>
    </rPh>
    <rPh sb="106" eb="108">
      <t>イジョウ</t>
    </rPh>
    <rPh sb="109" eb="110">
      <t>タイ</t>
    </rPh>
    <rPh sb="112" eb="114">
      <t>ハヤメ</t>
    </rPh>
    <rPh sb="115" eb="117">
      <t>タイサク</t>
    </rPh>
    <rPh sb="124" eb="126">
      <t>イジ</t>
    </rPh>
    <rPh sb="126" eb="128">
      <t>シュウゼン</t>
    </rPh>
    <rPh sb="128" eb="129">
      <t>ヒ</t>
    </rPh>
    <rPh sb="130" eb="131">
      <t>オサ</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</si>
</sst>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C0-402F-B444-9E5C06E662CF}"/>
            </c:ext>
          </c:extLst>
        </c:ser>
        <c:dLbls>
          <c:showLegendKey val="0"/>
          <c:showVal val="0"/>
          <c:showCatName val="0"/>
          <c:showSerName val="0"/>
          <c:showPercent val="0"/>
          <c:showBubbleSize val="0"/>
        </c:dLbls>
        <c:gapWidth val="150"/>
        <c:axId val="595764056"/>
        <c:axId val="59576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EC0-402F-B444-9E5C06E662CF}"/>
            </c:ext>
          </c:extLst>
        </c:ser>
        <c:dLbls>
          <c:showLegendKey val="0"/>
          <c:showVal val="0"/>
          <c:showCatName val="0"/>
          <c:showSerName val="0"/>
          <c:showPercent val="0"/>
          <c:showBubbleSize val="0"/>
        </c:dLbls>
        <c:marker val="1"/>
        <c:smooth val="0"/>
        <c:axId val="595764056"/>
        <c:axId val="595763664"/>
      </c:lineChart>
      <c:dateAx>
        <c:axId val="595764056"/>
        <c:scaling>
          <c:orientation val="minMax"/>
        </c:scaling>
        <c:delete val="1"/>
        <c:axPos val="b"/>
        <c:numFmt formatCode="ge" sourceLinked="1"/>
        <c:majorTickMark val="none"/>
        <c:minorTickMark val="none"/>
        <c:tickLblPos val="none"/>
        <c:crossAx val="595763664"/>
        <c:crosses val="autoZero"/>
        <c:auto val="1"/>
        <c:lblOffset val="100"/>
        <c:baseTimeUnit val="years"/>
      </c:dateAx>
      <c:valAx>
        <c:axId val="59576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76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33.33</c:v>
                </c:pt>
                <c:pt idx="1">
                  <c:v>28.57</c:v>
                </c:pt>
                <c:pt idx="2">
                  <c:v>28.57</c:v>
                </c:pt>
                <c:pt idx="3">
                  <c:v>30.77</c:v>
                </c:pt>
                <c:pt idx="4">
                  <c:v>30.77</c:v>
                </c:pt>
              </c:numCache>
            </c:numRef>
          </c:val>
          <c:extLst xmlns:c16r2="http://schemas.microsoft.com/office/drawing/2015/06/chart">
            <c:ext xmlns:c16="http://schemas.microsoft.com/office/drawing/2014/chart" uri="{C3380CC4-5D6E-409C-BE32-E72D297353CC}">
              <c16:uniqueId val="{00000000-5FBC-460E-85BA-8D74B8422E79}"/>
            </c:ext>
          </c:extLst>
        </c:ser>
        <c:dLbls>
          <c:showLegendKey val="0"/>
          <c:showVal val="0"/>
          <c:showCatName val="0"/>
          <c:showSerName val="0"/>
          <c:showPercent val="0"/>
          <c:showBubbleSize val="0"/>
        </c:dLbls>
        <c:gapWidth val="150"/>
        <c:axId val="398969440"/>
        <c:axId val="39897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28.81</c:v>
                </c:pt>
                <c:pt idx="1">
                  <c:v>27.46</c:v>
                </c:pt>
                <c:pt idx="2">
                  <c:v>27.55</c:v>
                </c:pt>
                <c:pt idx="3">
                  <c:v>27.26</c:v>
                </c:pt>
                <c:pt idx="4">
                  <c:v>27.09</c:v>
                </c:pt>
              </c:numCache>
            </c:numRef>
          </c:val>
          <c:smooth val="0"/>
          <c:extLst xmlns:c16r2="http://schemas.microsoft.com/office/drawing/2015/06/chart">
            <c:ext xmlns:c16="http://schemas.microsoft.com/office/drawing/2014/chart" uri="{C3380CC4-5D6E-409C-BE32-E72D297353CC}">
              <c16:uniqueId val="{00000001-5FBC-460E-85BA-8D74B8422E79}"/>
            </c:ext>
          </c:extLst>
        </c:ser>
        <c:dLbls>
          <c:showLegendKey val="0"/>
          <c:showVal val="0"/>
          <c:showCatName val="0"/>
          <c:showSerName val="0"/>
          <c:showPercent val="0"/>
          <c:showBubbleSize val="0"/>
        </c:dLbls>
        <c:marker val="1"/>
        <c:smooth val="0"/>
        <c:axId val="398969440"/>
        <c:axId val="398970224"/>
      </c:lineChart>
      <c:dateAx>
        <c:axId val="398969440"/>
        <c:scaling>
          <c:orientation val="minMax"/>
        </c:scaling>
        <c:delete val="1"/>
        <c:axPos val="b"/>
        <c:numFmt formatCode="ge" sourceLinked="1"/>
        <c:majorTickMark val="none"/>
        <c:minorTickMark val="none"/>
        <c:tickLblPos val="none"/>
        <c:crossAx val="398970224"/>
        <c:crosses val="autoZero"/>
        <c:auto val="1"/>
        <c:lblOffset val="100"/>
        <c:baseTimeUnit val="years"/>
      </c:dateAx>
      <c:valAx>
        <c:axId val="39897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9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88.73</c:v>
                </c:pt>
                <c:pt idx="1">
                  <c:v>88.41</c:v>
                </c:pt>
                <c:pt idx="2">
                  <c:v>88.41</c:v>
                </c:pt>
                <c:pt idx="3">
                  <c:v>88.41</c:v>
                </c:pt>
                <c:pt idx="4">
                  <c:v>85.71</c:v>
                </c:pt>
              </c:numCache>
            </c:numRef>
          </c:val>
          <c:extLst xmlns:c16r2="http://schemas.microsoft.com/office/drawing/2015/06/chart">
            <c:ext xmlns:c16="http://schemas.microsoft.com/office/drawing/2014/chart" uri="{C3380CC4-5D6E-409C-BE32-E72D297353CC}">
              <c16:uniqueId val="{00000000-15D8-4401-9882-01A12B164A15}"/>
            </c:ext>
          </c:extLst>
        </c:ser>
        <c:dLbls>
          <c:showLegendKey val="0"/>
          <c:showVal val="0"/>
          <c:showCatName val="0"/>
          <c:showSerName val="0"/>
          <c:showPercent val="0"/>
          <c:showBubbleSize val="0"/>
        </c:dLbls>
        <c:gapWidth val="150"/>
        <c:axId val="549774144"/>
        <c:axId val="54977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95.8</c:v>
                </c:pt>
                <c:pt idx="1">
                  <c:v>94.81</c:v>
                </c:pt>
                <c:pt idx="2">
                  <c:v>94.87</c:v>
                </c:pt>
                <c:pt idx="3">
                  <c:v>94.93</c:v>
                </c:pt>
                <c:pt idx="4">
                  <c:v>95.1</c:v>
                </c:pt>
              </c:numCache>
            </c:numRef>
          </c:val>
          <c:smooth val="0"/>
          <c:extLst xmlns:c16r2="http://schemas.microsoft.com/office/drawing/2015/06/chart">
            <c:ext xmlns:c16="http://schemas.microsoft.com/office/drawing/2014/chart" uri="{C3380CC4-5D6E-409C-BE32-E72D297353CC}">
              <c16:uniqueId val="{00000001-15D8-4401-9882-01A12B164A15}"/>
            </c:ext>
          </c:extLst>
        </c:ser>
        <c:dLbls>
          <c:showLegendKey val="0"/>
          <c:showVal val="0"/>
          <c:showCatName val="0"/>
          <c:showSerName val="0"/>
          <c:showPercent val="0"/>
          <c:showBubbleSize val="0"/>
        </c:dLbls>
        <c:marker val="1"/>
        <c:smooth val="0"/>
        <c:axId val="549774144"/>
        <c:axId val="549776888"/>
      </c:lineChart>
      <c:dateAx>
        <c:axId val="549774144"/>
        <c:scaling>
          <c:orientation val="minMax"/>
        </c:scaling>
        <c:delete val="1"/>
        <c:axPos val="b"/>
        <c:numFmt formatCode="ge" sourceLinked="1"/>
        <c:majorTickMark val="none"/>
        <c:minorTickMark val="none"/>
        <c:tickLblPos val="none"/>
        <c:crossAx val="549776888"/>
        <c:crosses val="autoZero"/>
        <c:auto val="1"/>
        <c:lblOffset val="100"/>
        <c:baseTimeUnit val="years"/>
      </c:dateAx>
      <c:valAx>
        <c:axId val="54977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7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66.23</c:v>
                </c:pt>
                <c:pt idx="1">
                  <c:v>81.75</c:v>
                </c:pt>
                <c:pt idx="2">
                  <c:v>79.510000000000005</c:v>
                </c:pt>
                <c:pt idx="3">
                  <c:v>81.31</c:v>
                </c:pt>
                <c:pt idx="4">
                  <c:v>83.73</c:v>
                </c:pt>
              </c:numCache>
            </c:numRef>
          </c:val>
          <c:extLst xmlns:c16r2="http://schemas.microsoft.com/office/drawing/2015/06/chart">
            <c:ext xmlns:c16="http://schemas.microsoft.com/office/drawing/2014/chart" uri="{C3380CC4-5D6E-409C-BE32-E72D297353CC}">
              <c16:uniqueId val="{00000000-068D-4190-85D5-E956E404CD92}"/>
            </c:ext>
          </c:extLst>
        </c:ser>
        <c:dLbls>
          <c:showLegendKey val="0"/>
          <c:showVal val="0"/>
          <c:showCatName val="0"/>
          <c:showSerName val="0"/>
          <c:showPercent val="0"/>
          <c:showBubbleSize val="0"/>
        </c:dLbls>
        <c:gapWidth val="150"/>
        <c:axId val="595764448"/>
        <c:axId val="59576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8D-4190-85D5-E956E404CD92}"/>
            </c:ext>
          </c:extLst>
        </c:ser>
        <c:dLbls>
          <c:showLegendKey val="0"/>
          <c:showVal val="0"/>
          <c:showCatName val="0"/>
          <c:showSerName val="0"/>
          <c:showPercent val="0"/>
          <c:showBubbleSize val="0"/>
        </c:dLbls>
        <c:marker val="1"/>
        <c:smooth val="0"/>
        <c:axId val="595764448"/>
        <c:axId val="595766408"/>
      </c:lineChart>
      <c:dateAx>
        <c:axId val="595764448"/>
        <c:scaling>
          <c:orientation val="minMax"/>
        </c:scaling>
        <c:delete val="1"/>
        <c:axPos val="b"/>
        <c:numFmt formatCode="ge" sourceLinked="1"/>
        <c:majorTickMark val="none"/>
        <c:minorTickMark val="none"/>
        <c:tickLblPos val="none"/>
        <c:crossAx val="595766408"/>
        <c:crosses val="autoZero"/>
        <c:auto val="1"/>
        <c:lblOffset val="100"/>
        <c:baseTimeUnit val="years"/>
      </c:dateAx>
      <c:valAx>
        <c:axId val="59576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7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0F-444B-BDAC-FF636D8E0F41}"/>
            </c:ext>
          </c:extLst>
        </c:ser>
        <c:dLbls>
          <c:showLegendKey val="0"/>
          <c:showVal val="0"/>
          <c:showCatName val="0"/>
          <c:showSerName val="0"/>
          <c:showPercent val="0"/>
          <c:showBubbleSize val="0"/>
        </c:dLbls>
        <c:gapWidth val="150"/>
        <c:axId val="595765232"/>
        <c:axId val="55116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0F-444B-BDAC-FF636D8E0F41}"/>
            </c:ext>
          </c:extLst>
        </c:ser>
        <c:dLbls>
          <c:showLegendKey val="0"/>
          <c:showVal val="0"/>
          <c:showCatName val="0"/>
          <c:showSerName val="0"/>
          <c:showPercent val="0"/>
          <c:showBubbleSize val="0"/>
        </c:dLbls>
        <c:marker val="1"/>
        <c:smooth val="0"/>
        <c:axId val="595765232"/>
        <c:axId val="551168784"/>
      </c:lineChart>
      <c:dateAx>
        <c:axId val="595765232"/>
        <c:scaling>
          <c:orientation val="minMax"/>
        </c:scaling>
        <c:delete val="1"/>
        <c:axPos val="b"/>
        <c:numFmt formatCode="ge" sourceLinked="1"/>
        <c:majorTickMark val="none"/>
        <c:minorTickMark val="none"/>
        <c:tickLblPos val="none"/>
        <c:crossAx val="551168784"/>
        <c:crosses val="autoZero"/>
        <c:auto val="1"/>
        <c:lblOffset val="100"/>
        <c:baseTimeUnit val="years"/>
      </c:dateAx>
      <c:valAx>
        <c:axId val="55116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76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9C-4B8B-A1B4-B074C1807F39}"/>
            </c:ext>
          </c:extLst>
        </c:ser>
        <c:dLbls>
          <c:showLegendKey val="0"/>
          <c:showVal val="0"/>
          <c:showCatName val="0"/>
          <c:showSerName val="0"/>
          <c:showPercent val="0"/>
          <c:showBubbleSize val="0"/>
        </c:dLbls>
        <c:gapWidth val="150"/>
        <c:axId val="551166040"/>
        <c:axId val="55116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9C-4B8B-A1B4-B074C1807F39}"/>
            </c:ext>
          </c:extLst>
        </c:ser>
        <c:dLbls>
          <c:showLegendKey val="0"/>
          <c:showVal val="0"/>
          <c:showCatName val="0"/>
          <c:showSerName val="0"/>
          <c:showPercent val="0"/>
          <c:showBubbleSize val="0"/>
        </c:dLbls>
        <c:marker val="1"/>
        <c:smooth val="0"/>
        <c:axId val="551166040"/>
        <c:axId val="551167216"/>
      </c:lineChart>
      <c:dateAx>
        <c:axId val="551166040"/>
        <c:scaling>
          <c:orientation val="minMax"/>
        </c:scaling>
        <c:delete val="1"/>
        <c:axPos val="b"/>
        <c:numFmt formatCode="ge" sourceLinked="1"/>
        <c:majorTickMark val="none"/>
        <c:minorTickMark val="none"/>
        <c:tickLblPos val="none"/>
        <c:crossAx val="551167216"/>
        <c:crosses val="autoZero"/>
        <c:auto val="1"/>
        <c:lblOffset val="100"/>
        <c:baseTimeUnit val="years"/>
      </c:dateAx>
      <c:valAx>
        <c:axId val="55116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16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14-4D98-9672-1205F1925A45}"/>
            </c:ext>
          </c:extLst>
        </c:ser>
        <c:dLbls>
          <c:showLegendKey val="0"/>
          <c:showVal val="0"/>
          <c:showCatName val="0"/>
          <c:showSerName val="0"/>
          <c:showPercent val="0"/>
          <c:showBubbleSize val="0"/>
        </c:dLbls>
        <c:gapWidth val="150"/>
        <c:axId val="551166432"/>
        <c:axId val="55116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14-4D98-9672-1205F1925A45}"/>
            </c:ext>
          </c:extLst>
        </c:ser>
        <c:dLbls>
          <c:showLegendKey val="0"/>
          <c:showVal val="0"/>
          <c:showCatName val="0"/>
          <c:showSerName val="0"/>
          <c:showPercent val="0"/>
          <c:showBubbleSize val="0"/>
        </c:dLbls>
        <c:marker val="1"/>
        <c:smooth val="0"/>
        <c:axId val="551166432"/>
        <c:axId val="551167608"/>
      </c:lineChart>
      <c:dateAx>
        <c:axId val="551166432"/>
        <c:scaling>
          <c:orientation val="minMax"/>
        </c:scaling>
        <c:delete val="1"/>
        <c:axPos val="b"/>
        <c:numFmt formatCode="ge" sourceLinked="1"/>
        <c:majorTickMark val="none"/>
        <c:minorTickMark val="none"/>
        <c:tickLblPos val="none"/>
        <c:crossAx val="551167608"/>
        <c:crosses val="autoZero"/>
        <c:auto val="1"/>
        <c:lblOffset val="100"/>
        <c:baseTimeUnit val="years"/>
      </c:dateAx>
      <c:valAx>
        <c:axId val="55116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1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D2-435C-A906-0BD632B2AAB8}"/>
            </c:ext>
          </c:extLst>
        </c:ser>
        <c:dLbls>
          <c:showLegendKey val="0"/>
          <c:showVal val="0"/>
          <c:showCatName val="0"/>
          <c:showSerName val="0"/>
          <c:showPercent val="0"/>
          <c:showBubbleSize val="0"/>
        </c:dLbls>
        <c:gapWidth val="150"/>
        <c:axId val="552698616"/>
        <c:axId val="55269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D2-435C-A906-0BD632B2AAB8}"/>
            </c:ext>
          </c:extLst>
        </c:ser>
        <c:dLbls>
          <c:showLegendKey val="0"/>
          <c:showVal val="0"/>
          <c:showCatName val="0"/>
          <c:showSerName val="0"/>
          <c:showPercent val="0"/>
          <c:showBubbleSize val="0"/>
        </c:dLbls>
        <c:marker val="1"/>
        <c:smooth val="0"/>
        <c:axId val="552698616"/>
        <c:axId val="552698224"/>
      </c:lineChart>
      <c:dateAx>
        <c:axId val="552698616"/>
        <c:scaling>
          <c:orientation val="minMax"/>
        </c:scaling>
        <c:delete val="1"/>
        <c:axPos val="b"/>
        <c:numFmt formatCode="ge" sourceLinked="1"/>
        <c:majorTickMark val="none"/>
        <c:minorTickMark val="none"/>
        <c:tickLblPos val="none"/>
        <c:crossAx val="552698224"/>
        <c:crosses val="autoZero"/>
        <c:auto val="1"/>
        <c:lblOffset val="100"/>
        <c:baseTimeUnit val="years"/>
      </c:dateAx>
      <c:valAx>
        <c:axId val="55269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69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74.38</c:v>
                </c:pt>
                <c:pt idx="2">
                  <c:v>4.79</c:v>
                </c:pt>
                <c:pt idx="3">
                  <c:v>118.19</c:v>
                </c:pt>
                <c:pt idx="4">
                  <c:v>38.33</c:v>
                </c:pt>
              </c:numCache>
            </c:numRef>
          </c:val>
          <c:extLst xmlns:c16r2="http://schemas.microsoft.com/office/drawing/2015/06/chart">
            <c:ext xmlns:c16="http://schemas.microsoft.com/office/drawing/2014/chart" uri="{C3380CC4-5D6E-409C-BE32-E72D297353CC}">
              <c16:uniqueId val="{00000000-E0FE-46E0-BEE9-7E64C1CE0E77}"/>
            </c:ext>
          </c:extLst>
        </c:ser>
        <c:dLbls>
          <c:showLegendKey val="0"/>
          <c:showVal val="0"/>
          <c:showCatName val="0"/>
          <c:showSerName val="0"/>
          <c:showPercent val="0"/>
          <c:showBubbleSize val="0"/>
        </c:dLbls>
        <c:gapWidth val="150"/>
        <c:axId val="552700576"/>
        <c:axId val="55270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163.30000000000001</c:v>
                </c:pt>
                <c:pt idx="1">
                  <c:v>332.28</c:v>
                </c:pt>
                <c:pt idx="2">
                  <c:v>274.07</c:v>
                </c:pt>
                <c:pt idx="3">
                  <c:v>243.02</c:v>
                </c:pt>
                <c:pt idx="4">
                  <c:v>196.19</c:v>
                </c:pt>
              </c:numCache>
            </c:numRef>
          </c:val>
          <c:smooth val="0"/>
          <c:extLst xmlns:c16r2="http://schemas.microsoft.com/office/drawing/2015/06/chart">
            <c:ext xmlns:c16="http://schemas.microsoft.com/office/drawing/2014/chart" uri="{C3380CC4-5D6E-409C-BE32-E72D297353CC}">
              <c16:uniqueId val="{00000001-E0FE-46E0-BEE9-7E64C1CE0E77}"/>
            </c:ext>
          </c:extLst>
        </c:ser>
        <c:dLbls>
          <c:showLegendKey val="0"/>
          <c:showVal val="0"/>
          <c:showCatName val="0"/>
          <c:showSerName val="0"/>
          <c:showPercent val="0"/>
          <c:showBubbleSize val="0"/>
        </c:dLbls>
        <c:marker val="1"/>
        <c:smooth val="0"/>
        <c:axId val="552700576"/>
        <c:axId val="552700184"/>
      </c:lineChart>
      <c:dateAx>
        <c:axId val="552700576"/>
        <c:scaling>
          <c:orientation val="minMax"/>
        </c:scaling>
        <c:delete val="1"/>
        <c:axPos val="b"/>
        <c:numFmt formatCode="ge" sourceLinked="1"/>
        <c:majorTickMark val="none"/>
        <c:minorTickMark val="none"/>
        <c:tickLblPos val="none"/>
        <c:crossAx val="552700184"/>
        <c:crosses val="autoZero"/>
        <c:auto val="1"/>
        <c:lblOffset val="100"/>
        <c:baseTimeUnit val="years"/>
      </c:dateAx>
      <c:valAx>
        <c:axId val="55270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7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82.79</c:v>
                </c:pt>
                <c:pt idx="1">
                  <c:v>100</c:v>
                </c:pt>
                <c:pt idx="2">
                  <c:v>100</c:v>
                </c:pt>
                <c:pt idx="3">
                  <c:v>100</c:v>
                </c:pt>
                <c:pt idx="4">
                  <c:v>83.04</c:v>
                </c:pt>
              </c:numCache>
            </c:numRef>
          </c:val>
          <c:extLst xmlns:c16r2="http://schemas.microsoft.com/office/drawing/2015/06/chart">
            <c:ext xmlns:c16="http://schemas.microsoft.com/office/drawing/2014/chart" uri="{C3380CC4-5D6E-409C-BE32-E72D297353CC}">
              <c16:uniqueId val="{00000000-85AA-4FD0-95E2-F7F7A5609D3E}"/>
            </c:ext>
          </c:extLst>
        </c:ser>
        <c:dLbls>
          <c:showLegendKey val="0"/>
          <c:showVal val="0"/>
          <c:showCatName val="0"/>
          <c:showSerName val="0"/>
          <c:showPercent val="0"/>
          <c:showBubbleSize val="0"/>
        </c:dLbls>
        <c:gapWidth val="150"/>
        <c:axId val="552699008"/>
        <c:axId val="39896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39.99</c:v>
                </c:pt>
                <c:pt idx="1">
                  <c:v>35.83</c:v>
                </c:pt>
                <c:pt idx="2">
                  <c:v>37.06</c:v>
                </c:pt>
                <c:pt idx="3">
                  <c:v>41.35</c:v>
                </c:pt>
                <c:pt idx="4">
                  <c:v>39.07</c:v>
                </c:pt>
              </c:numCache>
            </c:numRef>
          </c:val>
          <c:smooth val="0"/>
          <c:extLst xmlns:c16r2="http://schemas.microsoft.com/office/drawing/2015/06/chart">
            <c:ext xmlns:c16="http://schemas.microsoft.com/office/drawing/2014/chart" uri="{C3380CC4-5D6E-409C-BE32-E72D297353CC}">
              <c16:uniqueId val="{00000001-85AA-4FD0-95E2-F7F7A5609D3E}"/>
            </c:ext>
          </c:extLst>
        </c:ser>
        <c:dLbls>
          <c:showLegendKey val="0"/>
          <c:showVal val="0"/>
          <c:showCatName val="0"/>
          <c:showSerName val="0"/>
          <c:showPercent val="0"/>
          <c:showBubbleSize val="0"/>
        </c:dLbls>
        <c:marker val="1"/>
        <c:smooth val="0"/>
        <c:axId val="552699008"/>
        <c:axId val="398968264"/>
      </c:lineChart>
      <c:dateAx>
        <c:axId val="552699008"/>
        <c:scaling>
          <c:orientation val="minMax"/>
        </c:scaling>
        <c:delete val="1"/>
        <c:axPos val="b"/>
        <c:numFmt formatCode="ge" sourceLinked="1"/>
        <c:majorTickMark val="none"/>
        <c:minorTickMark val="none"/>
        <c:tickLblPos val="none"/>
        <c:crossAx val="398968264"/>
        <c:crosses val="autoZero"/>
        <c:auto val="1"/>
        <c:lblOffset val="100"/>
        <c:baseTimeUnit val="years"/>
      </c:dateAx>
      <c:valAx>
        <c:axId val="39896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6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312.02</c:v>
                </c:pt>
                <c:pt idx="1">
                  <c:v>270.83</c:v>
                </c:pt>
                <c:pt idx="2">
                  <c:v>262.74</c:v>
                </c:pt>
                <c:pt idx="3">
                  <c:v>267.91000000000003</c:v>
                </c:pt>
                <c:pt idx="4">
                  <c:v>329.91</c:v>
                </c:pt>
              </c:numCache>
            </c:numRef>
          </c:val>
          <c:extLst xmlns:c16r2="http://schemas.microsoft.com/office/drawing/2015/06/chart">
            <c:ext xmlns:c16="http://schemas.microsoft.com/office/drawing/2014/chart" uri="{C3380CC4-5D6E-409C-BE32-E72D297353CC}">
              <c16:uniqueId val="{00000000-6398-4C5D-A206-7453E5F8D82A}"/>
            </c:ext>
          </c:extLst>
        </c:ser>
        <c:dLbls>
          <c:showLegendKey val="0"/>
          <c:showVal val="0"/>
          <c:showCatName val="0"/>
          <c:showSerName val="0"/>
          <c:showPercent val="0"/>
          <c:showBubbleSize val="0"/>
        </c:dLbls>
        <c:gapWidth val="150"/>
        <c:axId val="398968656"/>
        <c:axId val="39896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477.5</c:v>
                </c:pt>
                <c:pt idx="1">
                  <c:v>528.37</c:v>
                </c:pt>
                <c:pt idx="2">
                  <c:v>514.20000000000005</c:v>
                </c:pt>
                <c:pt idx="3">
                  <c:v>456.7</c:v>
                </c:pt>
                <c:pt idx="4">
                  <c:v>485</c:v>
                </c:pt>
              </c:numCache>
            </c:numRef>
          </c:val>
          <c:smooth val="0"/>
          <c:extLst xmlns:c16r2="http://schemas.microsoft.com/office/drawing/2015/06/chart">
            <c:ext xmlns:c16="http://schemas.microsoft.com/office/drawing/2014/chart" uri="{C3380CC4-5D6E-409C-BE32-E72D297353CC}">
              <c16:uniqueId val="{00000001-6398-4C5D-A206-7453E5F8D82A}"/>
            </c:ext>
          </c:extLst>
        </c:ser>
        <c:dLbls>
          <c:showLegendKey val="0"/>
          <c:showVal val="0"/>
          <c:showCatName val="0"/>
          <c:showSerName val="0"/>
          <c:showPercent val="0"/>
          <c:showBubbleSize val="0"/>
        </c:dLbls>
        <c:marker val="1"/>
        <c:smooth val="0"/>
        <c:axId val="398968656"/>
        <c:axId val="398969832"/>
      </c:lineChart>
      <c:dateAx>
        <c:axId val="398968656"/>
        <c:scaling>
          <c:orientation val="minMax"/>
        </c:scaling>
        <c:delete val="1"/>
        <c:axPos val="b"/>
        <c:numFmt formatCode="ge" sourceLinked="1"/>
        <c:majorTickMark val="none"/>
        <c:minorTickMark val="none"/>
        <c:tickLblPos val="none"/>
        <c:crossAx val="398969832"/>
        <c:crosses val="autoZero"/>
        <c:auto val="1"/>
        <c:lblOffset val="100"/>
        <c:baseTimeUnit val="years"/>
      </c:dateAx>
      <c:valAx>
        <c:axId val="39896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96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邑南町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簡易排水</v>
      </c>
      <c r="Q8" s="48"/>
      <c r="R8" s="48"/>
      <c r="S8" s="48"/>
      <c r="T8" s="48"/>
      <c r="U8" s="48"/>
      <c r="V8" s="48"/>
      <c r="W8" s="48" t="str">
        <f>データ!L6</f>
        <v>J2</v>
      </c>
      <c r="X8" s="48"/>
      <c r="Y8" s="48"/>
      <c r="Z8" s="48"/>
      <c r="AA8" s="48"/>
      <c r="AB8" s="48"/>
      <c r="AC8" s="48"/>
      <c r="AD8" s="49" t="str">
        <f>データ!$M$6</f>
        <v>非設置</v>
      </c>
      <c r="AE8" s="49"/>
      <c r="AF8" s="49"/>
      <c r="AG8" s="49"/>
      <c r="AH8" s="49"/>
      <c r="AI8" s="49"/>
      <c r="AJ8" s="49"/>
      <c r="AK8" s="3"/>
      <c r="AL8" s="50">
        <f>データ!S6</f>
        <v>10805</v>
      </c>
      <c r="AM8" s="50"/>
      <c r="AN8" s="50"/>
      <c r="AO8" s="50"/>
      <c r="AP8" s="50"/>
      <c r="AQ8" s="50"/>
      <c r="AR8" s="50"/>
      <c r="AS8" s="50"/>
      <c r="AT8" s="45">
        <f>データ!T6</f>
        <v>419.29</v>
      </c>
      <c r="AU8" s="45"/>
      <c r="AV8" s="45"/>
      <c r="AW8" s="45"/>
      <c r="AX8" s="45"/>
      <c r="AY8" s="45"/>
      <c r="AZ8" s="45"/>
      <c r="BA8" s="45"/>
      <c r="BB8" s="45">
        <f>データ!U6</f>
        <v>25.77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0.65</v>
      </c>
      <c r="Q10" s="45"/>
      <c r="R10" s="45"/>
      <c r="S10" s="45"/>
      <c r="T10" s="45"/>
      <c r="U10" s="45"/>
      <c r="V10" s="45"/>
      <c r="W10" s="45">
        <f>データ!Q6</f>
        <v>100</v>
      </c>
      <c r="X10" s="45"/>
      <c r="Y10" s="45"/>
      <c r="Z10" s="45"/>
      <c r="AA10" s="45"/>
      <c r="AB10" s="45"/>
      <c r="AC10" s="45"/>
      <c r="AD10" s="50">
        <f>データ!R6</f>
        <v>3240</v>
      </c>
      <c r="AE10" s="50"/>
      <c r="AF10" s="50"/>
      <c r="AG10" s="50"/>
      <c r="AH10" s="50"/>
      <c r="AI10" s="50"/>
      <c r="AJ10" s="50"/>
      <c r="AK10" s="2"/>
      <c r="AL10" s="50">
        <f>データ!V6</f>
        <v>70</v>
      </c>
      <c r="AM10" s="50"/>
      <c r="AN10" s="50"/>
      <c r="AO10" s="50"/>
      <c r="AP10" s="50"/>
      <c r="AQ10" s="50"/>
      <c r="AR10" s="50"/>
      <c r="AS10" s="50"/>
      <c r="AT10" s="45">
        <f>データ!W6</f>
        <v>0.04</v>
      </c>
      <c r="AU10" s="45"/>
      <c r="AV10" s="45"/>
      <c r="AW10" s="45"/>
      <c r="AX10" s="45"/>
      <c r="AY10" s="45"/>
      <c r="AZ10" s="45"/>
      <c r="BA10" s="45"/>
      <c r="BB10" s="45">
        <f>データ!X6</f>
        <v>1750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114</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【196.19】</v>
      </c>
      <c r="I86" s="26" t="str">
        <f>データ!CA6</f>
        <v>【39.07】</v>
      </c>
      <c r="J86" s="26" t="str">
        <f>データ!CL6</f>
        <v>【485.00】</v>
      </c>
      <c r="K86" s="26" t="str">
        <f>データ!CW6</f>
        <v>【27.09】</v>
      </c>
      <c r="L86" s="26" t="str">
        <f>データ!DH6</f>
        <v>【95.10】</v>
      </c>
      <c r="M86" s="26" t="s">
        <v>45</v>
      </c>
      <c r="N86" s="26" t="s">
        <v>43</v>
      </c>
      <c r="O86" s="26" t="str">
        <f>データ!EO6</f>
        <v>【0.00】</v>
      </c>
    </row>
  </sheetData>
  <sheetProtection algorithmName="SHA-512" hashValue="l4zh2FWzD3O2eSOc4WkKF0AQ4vmfeBmqfT23TSL6aj7vGedVB9orTYb397PBtfQ7qpbWh7vjMA85vEGojiAL9Q==" saltValue="rDjHttlxJpvYAfTQ558nG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324493</v>
      </c>
      <c r="D6" s="33">
        <f t="shared" si="3"/>
        <v>47</v>
      </c>
      <c r="E6" s="33">
        <f t="shared" si="3"/>
        <v>17</v>
      </c>
      <c r="F6" s="33">
        <f t="shared" si="3"/>
        <v>8</v>
      </c>
      <c r="G6" s="33">
        <f t="shared" si="3"/>
        <v>0</v>
      </c>
      <c r="H6" s="33" t="str">
        <f t="shared" si="3"/>
        <v>島根県　邑南町</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0.65</v>
      </c>
      <c r="Q6" s="34">
        <f t="shared" si="3"/>
        <v>100</v>
      </c>
      <c r="R6" s="34">
        <f t="shared" si="3"/>
        <v>3240</v>
      </c>
      <c r="S6" s="34">
        <f t="shared" si="3"/>
        <v>10805</v>
      </c>
      <c r="T6" s="34">
        <f t="shared" si="3"/>
        <v>419.29</v>
      </c>
      <c r="U6" s="34">
        <f t="shared" si="3"/>
        <v>25.77</v>
      </c>
      <c r="V6" s="34">
        <f t="shared" si="3"/>
        <v>70</v>
      </c>
      <c r="W6" s="34">
        <f t="shared" si="3"/>
        <v>0.04</v>
      </c>
      <c r="X6" s="34">
        <f t="shared" si="3"/>
        <v>1750</v>
      </c>
      <c r="Y6" s="35">
        <f>IF(Y7="",NA(),Y7)</f>
        <v>66.23</v>
      </c>
      <c r="Z6" s="35">
        <f t="shared" ref="Z6:AH6" si="4">IF(Z7="",NA(),Z7)</f>
        <v>81.75</v>
      </c>
      <c r="AA6" s="35">
        <f t="shared" si="4"/>
        <v>79.510000000000005</v>
      </c>
      <c r="AB6" s="35">
        <f t="shared" si="4"/>
        <v>81.31</v>
      </c>
      <c r="AC6" s="35">
        <f t="shared" si="4"/>
        <v>83.73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74.38</v>
      </c>
      <c r="BH6" s="35">
        <f t="shared" si="7"/>
        <v>4.79</v>
      </c>
      <c r="BI6" s="35">
        <f t="shared" si="7"/>
        <v>118.19</v>
      </c>
      <c r="BJ6" s="35">
        <f t="shared" si="7"/>
        <v>38.33</v>
      </c>
      <c r="BK6" s="35">
        <f t="shared" si="7"/>
        <v>163.30000000000001</v>
      </c>
      <c r="BL6" s="35">
        <f t="shared" si="7"/>
        <v>332.28</v>
      </c>
      <c r="BM6" s="35">
        <f t="shared" si="7"/>
        <v>274.07</v>
      </c>
      <c r="BN6" s="35">
        <f t="shared" si="7"/>
        <v>243.02</v>
      </c>
      <c r="BO6" s="35">
        <f t="shared" si="7"/>
        <v>196.19</v>
      </c>
      <c r="BP6" s="34" t="str">
        <f>IF(BP7="","",IF(BP7="-","【-】","【"&amp;SUBSTITUTE(TEXT(BP7,"#,##0.00"),"-","△")&amp;"】"))</f>
        <v>【196.19】</v>
      </c>
      <c r="BQ6" s="35">
        <f>IF(BQ7="",NA(),BQ7)</f>
        <v>82.79</v>
      </c>
      <c r="BR6" s="35">
        <f t="shared" ref="BR6:BZ6" si="8">IF(BR7="",NA(),BR7)</f>
        <v>100</v>
      </c>
      <c r="BS6" s="35">
        <f t="shared" si="8"/>
        <v>100</v>
      </c>
      <c r="BT6" s="35">
        <f t="shared" si="8"/>
        <v>100</v>
      </c>
      <c r="BU6" s="35">
        <f t="shared" si="8"/>
        <v>83.04</v>
      </c>
      <c r="BV6" s="35">
        <f t="shared" si="8"/>
        <v>39.99</v>
      </c>
      <c r="BW6" s="35">
        <f t="shared" si="8"/>
        <v>35.83</v>
      </c>
      <c r="BX6" s="35">
        <f t="shared" si="8"/>
        <v>37.06</v>
      </c>
      <c r="BY6" s="35">
        <f t="shared" si="8"/>
        <v>41.35</v>
      </c>
      <c r="BZ6" s="35">
        <f t="shared" si="8"/>
        <v>39.07</v>
      </c>
      <c r="CA6" s="34" t="str">
        <f>IF(CA7="","",IF(CA7="-","【-】","【"&amp;SUBSTITUTE(TEXT(CA7,"#,##0.00"),"-","△")&amp;"】"))</f>
        <v>【39.07】</v>
      </c>
      <c r="CB6" s="35">
        <f>IF(CB7="",NA(),CB7)</f>
        <v>312.02</v>
      </c>
      <c r="CC6" s="35">
        <f t="shared" ref="CC6:CK6" si="9">IF(CC7="",NA(),CC7)</f>
        <v>270.83</v>
      </c>
      <c r="CD6" s="35">
        <f t="shared" si="9"/>
        <v>262.74</v>
      </c>
      <c r="CE6" s="35">
        <f t="shared" si="9"/>
        <v>267.91000000000003</v>
      </c>
      <c r="CF6" s="35">
        <f t="shared" si="9"/>
        <v>329.91</v>
      </c>
      <c r="CG6" s="35">
        <f t="shared" si="9"/>
        <v>477.5</v>
      </c>
      <c r="CH6" s="35">
        <f t="shared" si="9"/>
        <v>528.37</v>
      </c>
      <c r="CI6" s="35">
        <f t="shared" si="9"/>
        <v>514.20000000000005</v>
      </c>
      <c r="CJ6" s="35">
        <f t="shared" si="9"/>
        <v>456.7</v>
      </c>
      <c r="CK6" s="35">
        <f t="shared" si="9"/>
        <v>485</v>
      </c>
      <c r="CL6" s="34" t="str">
        <f>IF(CL7="","",IF(CL7="-","【-】","【"&amp;SUBSTITUTE(TEXT(CL7,"#,##0.00"),"-","△")&amp;"】"))</f>
        <v>【485.00】</v>
      </c>
      <c r="CM6" s="35">
        <f>IF(CM7="",NA(),CM7)</f>
        <v>33.33</v>
      </c>
      <c r="CN6" s="35">
        <f t="shared" ref="CN6:CV6" si="10">IF(CN7="",NA(),CN7)</f>
        <v>28.57</v>
      </c>
      <c r="CO6" s="35">
        <f t="shared" si="10"/>
        <v>28.57</v>
      </c>
      <c r="CP6" s="35">
        <f t="shared" si="10"/>
        <v>30.77</v>
      </c>
      <c r="CQ6" s="35">
        <f t="shared" si="10"/>
        <v>30.77</v>
      </c>
      <c r="CR6" s="35">
        <f t="shared" si="10"/>
        <v>28.81</v>
      </c>
      <c r="CS6" s="35">
        <f t="shared" si="10"/>
        <v>27.46</v>
      </c>
      <c r="CT6" s="35">
        <f t="shared" si="10"/>
        <v>27.55</v>
      </c>
      <c r="CU6" s="35">
        <f t="shared" si="10"/>
        <v>27.26</v>
      </c>
      <c r="CV6" s="35">
        <f t="shared" si="10"/>
        <v>27.09</v>
      </c>
      <c r="CW6" s="34" t="str">
        <f>IF(CW7="","",IF(CW7="-","【-】","【"&amp;SUBSTITUTE(TEXT(CW7,"#,##0.00"),"-","△")&amp;"】"))</f>
        <v>【27.09】</v>
      </c>
      <c r="CX6" s="35">
        <f>IF(CX7="",NA(),CX7)</f>
        <v>88.73</v>
      </c>
      <c r="CY6" s="35">
        <f t="shared" ref="CY6:DG6" si="11">IF(CY7="",NA(),CY7)</f>
        <v>88.41</v>
      </c>
      <c r="CZ6" s="35">
        <f t="shared" si="11"/>
        <v>88.41</v>
      </c>
      <c r="DA6" s="35">
        <f t="shared" si="11"/>
        <v>88.41</v>
      </c>
      <c r="DB6" s="35">
        <f t="shared" si="11"/>
        <v>85.71</v>
      </c>
      <c r="DC6" s="35">
        <f t="shared" si="11"/>
        <v>95.8</v>
      </c>
      <c r="DD6" s="35">
        <f t="shared" si="11"/>
        <v>94.81</v>
      </c>
      <c r="DE6" s="35">
        <f t="shared" si="11"/>
        <v>94.87</v>
      </c>
      <c r="DF6" s="35">
        <f t="shared" si="11"/>
        <v>94.93</v>
      </c>
      <c r="DG6" s="35">
        <f t="shared" si="11"/>
        <v>95.1</v>
      </c>
      <c r="DH6" s="34" t="str">
        <f>IF(DH7="","",IF(DH7="-","【-】","【"&amp;SUBSTITUTE(TEXT(DH7,"#,##0.00"),"-","△")&amp;"】"))</f>
        <v>【95.10】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2018</v>
      </c>
      <c r="C7" s="37">
        <v>324493</v>
      </c>
      <c r="D7" s="37">
        <v>47</v>
      </c>
      <c r="E7" s="37">
        <v>17</v>
      </c>
      <c r="F7" s="37">
        <v>8</v>
      </c>
      <c r="G7" s="37">
        <v>0</v>
      </c>
      <c r="H7" s="37" t="s">
        <v>99</v>
      </c>
      <c r="I7" s="37" t="s">
        <v>100</v>
      </c>
      <c r="J7" s="37" t="s">
        <v>101</v>
      </c>
      <c r="K7" s="37" t="s">
        <v>102</v>
      </c>
      <c r="L7" s="37" t="s">
        <v>103</v>
      </c>
      <c r="M7" s="37" t="s">
        <v>104</v>
      </c>
      <c r="N7" s="38" t="s">
        <v>105</v>
      </c>
      <c r="O7" s="38" t="s">
        <v>106</v>
      </c>
      <c r="P7" s="38">
        <v>0.65</v>
      </c>
      <c r="Q7" s="38">
        <v>100</v>
      </c>
      <c r="R7" s="38">
        <v>3240</v>
      </c>
      <c r="S7" s="38">
        <v>10805</v>
      </c>
      <c r="T7" s="38">
        <v>419.29</v>
      </c>
      <c r="U7" s="38">
        <v>25.77</v>
      </c>
      <c r="V7" s="38">
        <v>70</v>
      </c>
      <c r="W7" s="38">
        <v>0.04</v>
      </c>
      <c r="X7" s="38">
        <v>1750</v>
      </c>
      <c r="Y7" s="38">
        <v>66.23</v>
      </c>
      <c r="Z7" s="38">
        <v>81.75</v>
      </c>
      <c r="AA7" s="38">
        <v>79.510000000000005</v>
      </c>
      <c r="AB7" s="38">
        <v>81.31</v>
      </c>
      <c r="AC7" s="38">
        <v>83.73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74.38</v>
      </c>
      <c r="BH7" s="38">
        <v>4.79</v>
      </c>
      <c r="BI7" s="38">
        <v>118.19</v>
      </c>
      <c r="BJ7" s="38">
        <v>38.33</v>
      </c>
      <c r="BK7" s="38">
        <v>163.30000000000001</v>
      </c>
      <c r="BL7" s="38">
        <v>332.28</v>
      </c>
      <c r="BM7" s="38">
        <v>274.07</v>
      </c>
      <c r="BN7" s="38">
        <v>243.02</v>
      </c>
      <c r="BO7" s="38">
        <v>196.19</v>
      </c>
      <c r="BP7" s="38">
        <v>196.19</v>
      </c>
      <c r="BQ7" s="38">
        <v>82.79</v>
      </c>
      <c r="BR7" s="38">
        <v>100</v>
      </c>
      <c r="BS7" s="38">
        <v>100</v>
      </c>
      <c r="BT7" s="38">
        <v>100</v>
      </c>
      <c r="BU7" s="38">
        <v>83.04</v>
      </c>
      <c r="BV7" s="38">
        <v>39.99</v>
      </c>
      <c r="BW7" s="38">
        <v>35.83</v>
      </c>
      <c r="BX7" s="38">
        <v>37.06</v>
      </c>
      <c r="BY7" s="38">
        <v>41.35</v>
      </c>
      <c r="BZ7" s="38">
        <v>39.07</v>
      </c>
      <c r="CA7" s="38">
        <v>39.07</v>
      </c>
      <c r="CB7" s="38">
        <v>312.02</v>
      </c>
      <c r="CC7" s="38">
        <v>270.83</v>
      </c>
      <c r="CD7" s="38">
        <v>262.74</v>
      </c>
      <c r="CE7" s="38">
        <v>267.91000000000003</v>
      </c>
      <c r="CF7" s="38">
        <v>329.91</v>
      </c>
      <c r="CG7" s="38">
        <v>477.5</v>
      </c>
      <c r="CH7" s="38">
        <v>528.37</v>
      </c>
      <c r="CI7" s="38">
        <v>514.20000000000005</v>
      </c>
      <c r="CJ7" s="38">
        <v>456.7</v>
      </c>
      <c r="CK7" s="38">
        <v>485</v>
      </c>
      <c r="CL7" s="38">
        <v>485</v>
      </c>
      <c r="CM7" s="38">
        <v>33.33</v>
      </c>
      <c r="CN7" s="38">
        <v>28.57</v>
      </c>
      <c r="CO7" s="38">
        <v>28.57</v>
      </c>
      <c r="CP7" s="38">
        <v>30.77</v>
      </c>
      <c r="CQ7" s="38">
        <v>30.77</v>
      </c>
      <c r="CR7" s="38">
        <v>28.81</v>
      </c>
      <c r="CS7" s="38">
        <v>27.46</v>
      </c>
      <c r="CT7" s="38">
        <v>27.55</v>
      </c>
      <c r="CU7" s="38">
        <v>27.26</v>
      </c>
      <c r="CV7" s="38">
        <v>27.09</v>
      </c>
      <c r="CW7" s="38">
        <v>27.09</v>
      </c>
      <c r="CX7" s="38">
        <v>88.73</v>
      </c>
      <c r="CY7" s="38">
        <v>88.41</v>
      </c>
      <c r="CZ7" s="38">
        <v>88.41</v>
      </c>
      <c r="DA7" s="38">
        <v>88.41</v>
      </c>
      <c r="DB7" s="38">
        <v>85.71</v>
      </c>
      <c r="DC7" s="38">
        <v>95.8</v>
      </c>
      <c r="DD7" s="38">
        <v>94.81</v>
      </c>
      <c r="DE7" s="38">
        <v>94.87</v>
      </c>
      <c r="DF7" s="38">
        <v>94.93</v>
      </c>
      <c r="DG7" s="38">
        <v>95.1</v>
      </c>
      <c r="DH7" s="38">
        <v>95.1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2020-02-06T04:58:59Z</cp:lastPrinted>
  <dcterms:created xsi:type="dcterms:W3CDTF">2019-12-05T05:26:46Z</dcterms:created>
  <dcterms:modified xsi:type="dcterms:W3CDTF">2020-02-06T04:59:04Z</dcterms:modified>
  <cp:category/>
</cp:coreProperties>
</file>