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H31\20200110 H30決算経営比較分析表の分析等について\08 打ち返し（市町村→県）\13邑南町\"/>
    </mc:Choice>
  </mc:AlternateContent>
  <workbookProtection workbookAlgorithmName="SHA-512" workbookHashValue="BjyfMdbMpQWx5E5SC+RqVSxR3u5ge0pQhQbFBE98p2ftkQ0nba4yFVmilGh0/cVlk5lACWU7YWqYcbQnD4cjfA==" workbookSaltValue="sumZ5jHN+tbmI/SLCNTI9w=="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B10" i="4"/>
  <c r="BB8" i="4"/>
  <c r="AT8" i="4"/>
  <c r="AL8" i="4"/>
  <c r="W8" i="4"/>
  <c r="P8" i="4"/>
  <c r="I8" i="4"/>
  <c r="B6" i="4"/>
  <c r="C10" i="5" l="1"/>
  <c r="D10" i="5"/>
  <c r="E10" i="5"/>
  <c r="B10" i="5"/>
</calcChain>
</file>

<file path=xl/sharedStrings.xml><?xml version="1.0" encoding="utf-8"?>
<sst xmlns="http://schemas.openxmlformats.org/spreadsheetml/2006/main" count="286" uniqueCount="108">
  <si>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</si>
  <si>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</si>
  <si>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</si>
  <si>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</si>
  <si>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</si>
  <si>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</si>
  <si>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</si>
  <si>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</si>
  <si>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</si>
  <si>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</si>
  <si>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</si>
  <si>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</si>
  <si>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</si>
  <si>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</si>
  <si>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</si>
  <si>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</si>
  <si>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</si>
  <si>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</si>
  <si>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</si>
  <si>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</si>
  <si>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</si>
  <si>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</si>
  <si>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</si>
  <si>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</si>
  <si>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</si>
  <si>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</si>
  <si>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</si>
  <si>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</si>
  <si>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</si>
  <si>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</si>
  <si>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</si>
  <si>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</si>
  <si>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</si>
  <si>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</si>
  <si>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</si>
  <si>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</si>
  <si>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</si>
  <si>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</si>
  <si>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</si>
  <si>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</si>
  <si>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</si>
  <si>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</si>
  <si>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</si>
  <si>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</si>
  <si>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</si>
  <si>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</si>
  <si>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</si>
  <si>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</si>
  <si>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</si>
  <si>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</si>
  <si>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</si>
  <si>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</si>
  <si>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</si>
  <si>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</si>
  <si>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</si>
  <si>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</si>
  <si>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</si>
  <si>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</si>
  <si>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</si>
  <si>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</si>
  <si>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</si>
  <si>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</si>
  <si>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</si>
  <si>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</si>
  <si>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</si>
  <si>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</si>
  <si>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</si>
  <si>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</si>
  <si>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</si>
  <si>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</si>
  <si>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</si>
  <si>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</si>
  <si>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</si>
  <si>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</si>
  <si>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</si>
  <si>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</si>
  <si>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</si>
  <si>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</si>
  <si>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</si>
  <si>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</si>
  <si>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</si>
  <si>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</si>
  <si>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</si>
  <si>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</si>
  <si>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</si>
  <si>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</si>
  <si>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</si>
  <si>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</si>
  <si>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</si>
  <si>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</si>
  <si>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</si>
  <si>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</si>
  <si>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</si>
  <si>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邑南町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</si>
  <si>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</si>
  <si>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</si>
  <si>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</si>
  <si>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</si>
  <si>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</si>
  <si>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</si>
  <si>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</si>
  <si>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</si>
  <si>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</si>
  <si>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</si>
  <si>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</si>
  <si>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全体的に指標は類似団体平均に対して悪い数値を示したが、アセットマネジメント、基本計画、投資計画に沿い、今後は施設整備計画を策定し財政収支を踏まえた適切な施設更新や施設の統廃合・ダウンサイジングなどを視野に入れた経営の健全化を図る。</t>
    <rPh sb="51" eb="53">
      <t>コンゴ</t>
    </rPh>
    <rPh sb="58" eb="60">
      <t>ケイカク</t>
    </rPh>
    <rPh sb="61" eb="63">
      <t>サクテイ</t>
    </rPh>
    <rPh sb="64" eb="66">
      <t>ザイセイ</t>
    </rPh>
    <rPh sb="66" eb="68">
      <t>シュウシ</t>
    </rPh>
    <rPh sb="69" eb="70">
      <t>フ</t>
    </rPh>
    <rPh sb="99" eb="101">
      <t>シヤ</t>
    </rPh>
    <rPh sb="102" eb="103">
      <t>イ</t>
    </rPh>
    <rPh sb="105" eb="107">
      <t>ケイエイ</t>
    </rPh>
    <phoneticPr fontId="4"/>
  </si>
  <si>
    <t>昭和30年に給水開始した水道が最も古く耐用年数を経過している。比較的新しいもので昭和50年代で、竣工後60年～40年経過しており、老朽化が著しい。更に、平成8年頃から大規模な建設改良を行っており、これらの機械設備においては数年で耐用年数を経過し大規模な修繕と更新が必要になる。
管路の更新率は平成30年度において1.68%であった。平成29年度から３ヵ年の統合計画延長により老朽管更新事業を耐震管で実施しているところであり、その後は老朽管の更新サイクルを60年から100年とし計画的な投資を行う。</t>
    <rPh sb="0" eb="2">
      <t>ショウワ</t>
    </rPh>
    <rPh sb="4" eb="5">
      <t>ネン</t>
    </rPh>
    <rPh sb="6" eb="8">
      <t>キュウスイ</t>
    </rPh>
    <rPh sb="8" eb="10">
      <t>カイシ</t>
    </rPh>
    <rPh sb="12" eb="14">
      <t>スイドウ</t>
    </rPh>
    <rPh sb="15" eb="16">
      <t>モット</t>
    </rPh>
    <rPh sb="17" eb="18">
      <t>フル</t>
    </rPh>
    <rPh sb="19" eb="21">
      <t>タイヨウ</t>
    </rPh>
    <rPh sb="21" eb="23">
      <t>ネンスウ</t>
    </rPh>
    <rPh sb="24" eb="26">
      <t>ケイカ</t>
    </rPh>
    <rPh sb="31" eb="33">
      <t>ヒカク</t>
    </rPh>
    <rPh sb="33" eb="34">
      <t>テキ</t>
    </rPh>
    <rPh sb="34" eb="35">
      <t>アタラ</t>
    </rPh>
    <rPh sb="48" eb="50">
      <t>シュンコウ</t>
    </rPh>
    <rPh sb="50" eb="51">
      <t>ゴ</t>
    </rPh>
    <rPh sb="53" eb="54">
      <t>ネン</t>
    </rPh>
    <rPh sb="57" eb="58">
      <t>ネン</t>
    </rPh>
    <rPh sb="58" eb="60">
      <t>ケイカ</t>
    </rPh>
    <rPh sb="65" eb="68">
      <t>ロウキュウカ</t>
    </rPh>
    <rPh sb="69" eb="70">
      <t>イチジル</t>
    </rPh>
    <rPh sb="73" eb="74">
      <t>サラ</t>
    </rPh>
    <rPh sb="79" eb="80">
      <t>ネン</t>
    </rPh>
    <rPh sb="80" eb="81">
      <t>コロ</t>
    </rPh>
    <rPh sb="83" eb="86">
      <t>ダイキボ</t>
    </rPh>
    <rPh sb="87" eb="89">
      <t>ケンセツ</t>
    </rPh>
    <rPh sb="89" eb="91">
      <t>カイリョウ</t>
    </rPh>
    <rPh sb="92" eb="93">
      <t>オコナ</t>
    </rPh>
    <rPh sb="102" eb="104">
      <t>キカイ</t>
    </rPh>
    <rPh sb="104" eb="106">
      <t>セツビ</t>
    </rPh>
    <rPh sb="111" eb="113">
      <t>スウネン</t>
    </rPh>
    <rPh sb="114" eb="116">
      <t>タイヨウ</t>
    </rPh>
    <rPh sb="116" eb="118">
      <t>ネンスウ</t>
    </rPh>
    <rPh sb="119" eb="121">
      <t>ケイカ</t>
    </rPh>
    <rPh sb="122" eb="123">
      <t>ダイ</t>
    </rPh>
    <rPh sb="123" eb="125">
      <t>キボ</t>
    </rPh>
    <rPh sb="126" eb="128">
      <t>シュウゼン</t>
    </rPh>
    <rPh sb="129" eb="131">
      <t>コウシン</t>
    </rPh>
    <rPh sb="132" eb="134">
      <t>ヒツヨウ</t>
    </rPh>
    <rPh sb="176" eb="177">
      <t>ネン</t>
    </rPh>
    <rPh sb="178" eb="180">
      <t>トウゴウ</t>
    </rPh>
    <rPh sb="180" eb="182">
      <t>ケイカク</t>
    </rPh>
    <rPh sb="183" eb="184">
      <t>チョウ</t>
    </rPh>
    <rPh sb="187" eb="189">
      <t>ロウキュウ</t>
    </rPh>
    <rPh sb="189" eb="190">
      <t>カン</t>
    </rPh>
    <rPh sb="190" eb="192">
      <t>コウシン</t>
    </rPh>
    <rPh sb="192" eb="194">
      <t>ジギョウ</t>
    </rPh>
    <rPh sb="195" eb="197">
      <t>タイシン</t>
    </rPh>
    <rPh sb="197" eb="198">
      <t>カン</t>
    </rPh>
    <rPh sb="199" eb="201">
      <t>ジッシ</t>
    </rPh>
    <rPh sb="216" eb="218">
      <t>ロウキュウ</t>
    </rPh>
    <phoneticPr fontId="4"/>
  </si>
  <si>
    <t>①経常収支比率
事業規模が小さいため修繕工事の集中や天候による給水収益の増減などの要因で指標のバラツキがでるが、本年も引き続きコストの節減を意識した経営を行った。　　　　　　　　　　　　　　　　　　　②累積欠損金比率
営業費用に大きな比率を占める減価償却費の減少により単年度の損失額は毎年縮小し、収支は改善している。一層維持管理費の削減を図り欠損金の解消を図る。
③流動比率 ④企業債残高対給水収益比率
過去一定期間に企業債借入が集中した時期があり、類似団体平均値と比較すると指標は高い。企業債残高は令和4年をピークに急激に減っていくため、改善が図られる予定である。
⑤料金回収率　　
給水収益では給水費用を賄えていない状況である。類似団体平均値との比較でも指標は低いこともあり、平成29年度において13%値上げの料金改定を行ったことと経常費用節減により改善を図る。
⑥給水原価　　　　　　　　　　　　　　　　　　　　　昨年度より減価償却費用が減になったことと維持管理費節減により改善された。　　　　　　　　　　　　　　　　　　　　　　　　　　　　　　　　　　　　　　　　　　　　　　　　　　　　　　　　　　　　　　　　　　　　　　　　　　　　　　　　　　　　　　　　　　　　　　　　　　　　　　　　　　　　　　　　　　　　　　　　　　　　　　　　　　　⑦施設利用率
給水人口の減少に伴い、施設利用率の指標が下がっている。　　　　　　　　　　　　　　　　　　　　　　　　　　　　　　　　　　　⑧有収率　　　　　　　　　　　　　　　　　　　　　　　　　　　　　　　　　　　近年有収率向上のため、漏水調査や老朽管更新工事を行っており若干の改善は見られる。新たな漏水の発生や給水区間が広いことなどから、劇的な改善とはなっていない。引き続き対策を講じることにより有収率向上を図って行く。</t>
    <rPh sb="1" eb="3">
      <t>ケイジョウ</t>
    </rPh>
    <rPh sb="56" eb="57">
      <t>ホン</t>
    </rPh>
    <rPh sb="59" eb="60">
      <t>ヒ</t>
    </rPh>
    <rPh sb="61" eb="62">
      <t>ツヅ</t>
    </rPh>
    <rPh sb="101" eb="103">
      <t>ルイセキ</t>
    </rPh>
    <rPh sb="103" eb="106">
      <t>ケッソンキン</t>
    </rPh>
    <rPh sb="106" eb="108">
      <t>ヒリツ</t>
    </rPh>
    <rPh sb="134" eb="137">
      <t>タンネンド</t>
    </rPh>
    <rPh sb="138" eb="140">
      <t>ソンシツ</t>
    </rPh>
    <rPh sb="148" eb="150">
      <t>シュウシ</t>
    </rPh>
    <rPh sb="158" eb="160">
      <t>イッソウ</t>
    </rPh>
    <rPh sb="160" eb="162">
      <t>イジ</t>
    </rPh>
    <rPh sb="162" eb="164">
      <t>カンリ</t>
    </rPh>
    <rPh sb="169" eb="170">
      <t>ハカ</t>
    </rPh>
    <rPh sb="171" eb="174">
      <t>ケッソンキン</t>
    </rPh>
    <rPh sb="175" eb="177">
      <t>カイショウ</t>
    </rPh>
    <rPh sb="178" eb="179">
      <t>ハカ</t>
    </rPh>
    <rPh sb="183" eb="185">
      <t>リュウドウ</t>
    </rPh>
    <rPh sb="185" eb="187">
      <t>ヒリツ</t>
    </rPh>
    <rPh sb="250" eb="252">
      <t>レイワ</t>
    </rPh>
    <rPh sb="270" eb="272">
      <t>カイゼン</t>
    </rPh>
    <rPh sb="273" eb="274">
      <t>ハカ</t>
    </rPh>
    <rPh sb="277" eb="279">
      <t>ヨテイ</t>
    </rPh>
    <rPh sb="377" eb="379">
      <t>カイゼン</t>
    </rPh>
    <rPh sb="380" eb="381">
      <t>ハカ</t>
    </rPh>
    <rPh sb="410" eb="413">
      <t>サクネンド</t>
    </rPh>
    <rPh sb="422" eb="423">
      <t>ゲン</t>
    </rPh>
    <rPh sb="430" eb="432">
      <t>イジ</t>
    </rPh>
    <rPh sb="432" eb="434">
      <t>カンリ</t>
    </rPh>
    <rPh sb="434" eb="435">
      <t>ヒ</t>
    </rPh>
    <rPh sb="435" eb="437">
      <t>セツゲン</t>
    </rPh>
    <rPh sb="440" eb="442">
      <t>カイゼン</t>
    </rPh>
    <rPh sb="584" eb="586">
      <t>キュウスイ</t>
    </rPh>
    <rPh sb="586" eb="588">
      <t>ジンコウ</t>
    </rPh>
    <rPh sb="589" eb="591">
      <t>ゲンショウ</t>
    </rPh>
    <rPh sb="592" eb="593">
      <t>トモナ</t>
    </rPh>
    <rPh sb="595" eb="597">
      <t>シセツ</t>
    </rPh>
    <rPh sb="604" eb="605">
      <t>サ</t>
    </rPh>
    <rPh sb="647" eb="650">
      <t>ユウシュウリツ</t>
    </rPh>
    <rPh sb="701" eb="703">
      <t>ロウキュウ</t>
    </rPh>
    <rPh sb="703" eb="704">
      <t>カン</t>
    </rPh>
    <rPh sb="704" eb="706">
      <t>コウシン</t>
    </rPh>
    <rPh sb="706" eb="708">
      <t>コウジ</t>
    </rPh>
    <rPh sb="766" eb="767">
      <t>タイ</t>
    </rPh>
    <rPh sb="783" eb="78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</si>
</sst>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0.55000000000000004</c:v>
                </c:pt>
                <c:pt idx="4">
                  <c:v>1.68</c:v>
                </c:pt>
              </c:numCache>
            </c:numRef>
          </c:val>
          <c:extLst>
            <c:ext xmlns:c16="http://schemas.microsoft.com/office/drawing/2014/chart" uri="{C3380CC4-5D6E-409C-BE32-E72D297353CC}">
              <c16:uniqueId val="{00000000-5918-4FC1-87C6-4DC798925A86}"/>
            </c:ext>
          </c:extLst>
        </c:ser>
        <c:dLbls>
          <c:showLegendKey val="0"/>
          <c:showVal val="0"/>
          <c:showCatName val="0"/>
          <c:showSerName val="0"/>
          <c:showPercent val="0"/>
          <c:showBubbleSize val="0"/>
        </c:dLbls>
        <c:gapWidth val="150"/>
        <c:axId val="653421712"/>
        <c:axId val="65341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0.44</c:v>
                </c:pt>
                <c:pt idx="4">
                  <c:v>0.52</c:v>
                </c:pt>
              </c:numCache>
            </c:numRef>
          </c:val>
          <c:smooth val="0"/>
          <c:extLst>
            <c:ext xmlns:c16="http://schemas.microsoft.com/office/drawing/2014/chart" uri="{C3380CC4-5D6E-409C-BE32-E72D297353CC}">
              <c16:uniqueId val="{00000001-5918-4FC1-87C6-4DC798925A86}"/>
            </c:ext>
          </c:extLst>
        </c:ser>
        <c:dLbls>
          <c:showLegendKey val="0"/>
          <c:showVal val="0"/>
          <c:showCatName val="0"/>
          <c:showSerName val="0"/>
          <c:showPercent val="0"/>
          <c:showBubbleSize val="0"/>
        </c:dLbls>
        <c:marker val="1"/>
        <c:smooth val="0"/>
        <c:axId val="653421712"/>
        <c:axId val="653415440"/>
      </c:lineChart>
      <c:dateAx>
        <c:axId val="653421712"/>
        <c:scaling>
          <c:orientation val="minMax"/>
        </c:scaling>
        <c:delete val="1"/>
        <c:axPos val="b"/>
        <c:numFmt formatCode="ge" sourceLinked="1"/>
        <c:majorTickMark val="none"/>
        <c:minorTickMark val="none"/>
        <c:tickLblPos val="none"/>
        <c:crossAx val="653415440"/>
        <c:crosses val="autoZero"/>
        <c:auto val="1"/>
        <c:lblOffset val="100"/>
        <c:baseTimeUnit val="years"/>
      </c:dateAx>
      <c:valAx>
        <c:axId val="65341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42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0</c:v>
                </c:pt>
                <c:pt idx="1">
                  <c:v>0</c:v>
                </c:pt>
                <c:pt idx="2">
                  <c:v>0</c:v>
                </c:pt>
                <c:pt idx="3">
                  <c:v>70.39</c:v>
                </c:pt>
                <c:pt idx="4">
                  <c:v>66.2</c:v>
                </c:pt>
              </c:numCache>
            </c:numRef>
          </c:val>
          <c:extLst>
            <c:ext xmlns:c16="http://schemas.microsoft.com/office/drawing/2014/chart" uri="{C3380CC4-5D6E-409C-BE32-E72D297353CC}">
              <c16:uniqueId val="{00000000-8780-4D61-9E21-8E5E2E833A0F}"/>
            </c:ext>
          </c:extLst>
        </c:ser>
        <c:dLbls>
          <c:showLegendKey val="0"/>
          <c:showVal val="0"/>
          <c:showCatName val="0"/>
          <c:showSerName val="0"/>
          <c:showPercent val="0"/>
          <c:showBubbleSize val="0"/>
        </c:dLbls>
        <c:gapWidth val="150"/>
        <c:axId val="706462088"/>
        <c:axId val="70646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50.24</c:v>
                </c:pt>
                <c:pt idx="4">
                  <c:v>50.29</c:v>
                </c:pt>
              </c:numCache>
            </c:numRef>
          </c:val>
          <c:smooth val="0"/>
          <c:extLst>
            <c:ext xmlns:c16="http://schemas.microsoft.com/office/drawing/2014/chart" uri="{C3380CC4-5D6E-409C-BE32-E72D297353CC}">
              <c16:uniqueId val="{00000001-8780-4D61-9E21-8E5E2E833A0F}"/>
            </c:ext>
          </c:extLst>
        </c:ser>
        <c:dLbls>
          <c:showLegendKey val="0"/>
          <c:showVal val="0"/>
          <c:showCatName val="0"/>
          <c:showSerName val="0"/>
          <c:showPercent val="0"/>
          <c:showBubbleSize val="0"/>
        </c:dLbls>
        <c:marker val="1"/>
        <c:smooth val="0"/>
        <c:axId val="706462088"/>
        <c:axId val="706465616"/>
      </c:lineChart>
      <c:dateAx>
        <c:axId val="706462088"/>
        <c:scaling>
          <c:orientation val="minMax"/>
        </c:scaling>
        <c:delete val="1"/>
        <c:axPos val="b"/>
        <c:numFmt formatCode="ge" sourceLinked="1"/>
        <c:majorTickMark val="none"/>
        <c:minorTickMark val="none"/>
        <c:tickLblPos val="none"/>
        <c:crossAx val="706465616"/>
        <c:crosses val="autoZero"/>
        <c:auto val="1"/>
        <c:lblOffset val="100"/>
        <c:baseTimeUnit val="years"/>
      </c:dateAx>
      <c:valAx>
        <c:axId val="70646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46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0</c:v>
                </c:pt>
                <c:pt idx="1">
                  <c:v>0</c:v>
                </c:pt>
                <c:pt idx="2">
                  <c:v>0</c:v>
                </c:pt>
                <c:pt idx="3">
                  <c:v>71.819999999999993</c:v>
                </c:pt>
                <c:pt idx="4">
                  <c:v>72.95</c:v>
                </c:pt>
              </c:numCache>
            </c:numRef>
          </c:val>
          <c:extLst>
            <c:ext xmlns:c16="http://schemas.microsoft.com/office/drawing/2014/chart" uri="{C3380CC4-5D6E-409C-BE32-E72D297353CC}">
              <c16:uniqueId val="{00000000-9C49-4D94-BA7C-651E6341A82E}"/>
            </c:ext>
          </c:extLst>
        </c:ser>
        <c:dLbls>
          <c:showLegendKey val="0"/>
          <c:showVal val="0"/>
          <c:showCatName val="0"/>
          <c:showSerName val="0"/>
          <c:showPercent val="0"/>
          <c:showBubbleSize val="0"/>
        </c:dLbls>
        <c:gapWidth val="150"/>
        <c:axId val="706464832"/>
        <c:axId val="70646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78.650000000000006</c:v>
                </c:pt>
                <c:pt idx="4">
                  <c:v>77.73</c:v>
                </c:pt>
              </c:numCache>
            </c:numRef>
          </c:val>
          <c:smooth val="0"/>
          <c:extLst>
            <c:ext xmlns:c16="http://schemas.microsoft.com/office/drawing/2014/chart" uri="{C3380CC4-5D6E-409C-BE32-E72D297353CC}">
              <c16:uniqueId val="{00000001-9C49-4D94-BA7C-651E6341A82E}"/>
            </c:ext>
          </c:extLst>
        </c:ser>
        <c:dLbls>
          <c:showLegendKey val="0"/>
          <c:showVal val="0"/>
          <c:showCatName val="0"/>
          <c:showSerName val="0"/>
          <c:showPercent val="0"/>
          <c:showBubbleSize val="0"/>
        </c:dLbls>
        <c:marker val="1"/>
        <c:smooth val="0"/>
        <c:axId val="706464832"/>
        <c:axId val="706465224"/>
      </c:lineChart>
      <c:dateAx>
        <c:axId val="706464832"/>
        <c:scaling>
          <c:orientation val="minMax"/>
        </c:scaling>
        <c:delete val="1"/>
        <c:axPos val="b"/>
        <c:numFmt formatCode="ge" sourceLinked="1"/>
        <c:majorTickMark val="none"/>
        <c:minorTickMark val="none"/>
        <c:tickLblPos val="none"/>
        <c:crossAx val="706465224"/>
        <c:crosses val="autoZero"/>
        <c:auto val="1"/>
        <c:lblOffset val="100"/>
        <c:baseTimeUnit val="years"/>
      </c:dateAx>
      <c:valAx>
        <c:axId val="70646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4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0</c:v>
                </c:pt>
                <c:pt idx="1">
                  <c:v>0</c:v>
                </c:pt>
                <c:pt idx="2">
                  <c:v>0</c:v>
                </c:pt>
                <c:pt idx="3">
                  <c:v>86.12</c:v>
                </c:pt>
                <c:pt idx="4">
                  <c:v>87.99</c:v>
                </c:pt>
              </c:numCache>
            </c:numRef>
          </c:val>
          <c:extLst>
            <c:ext xmlns:c16="http://schemas.microsoft.com/office/drawing/2014/chart" uri="{C3380CC4-5D6E-409C-BE32-E72D297353CC}">
              <c16:uniqueId val="{00000000-E570-49A9-B213-0ADD8B2A8D23}"/>
            </c:ext>
          </c:extLst>
        </c:ser>
        <c:dLbls>
          <c:showLegendKey val="0"/>
          <c:showVal val="0"/>
          <c:showCatName val="0"/>
          <c:showSerName val="0"/>
          <c:showPercent val="0"/>
          <c:showBubbleSize val="0"/>
        </c:dLbls>
        <c:gapWidth val="150"/>
        <c:axId val="498085296"/>
        <c:axId val="49808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104.47</c:v>
                </c:pt>
                <c:pt idx="4">
                  <c:v>103.81</c:v>
                </c:pt>
              </c:numCache>
            </c:numRef>
          </c:val>
          <c:smooth val="0"/>
          <c:extLst>
            <c:ext xmlns:c16="http://schemas.microsoft.com/office/drawing/2014/chart" uri="{C3380CC4-5D6E-409C-BE32-E72D297353CC}">
              <c16:uniqueId val="{00000001-E570-49A9-B213-0ADD8B2A8D23}"/>
            </c:ext>
          </c:extLst>
        </c:ser>
        <c:dLbls>
          <c:showLegendKey val="0"/>
          <c:showVal val="0"/>
          <c:showCatName val="0"/>
          <c:showSerName val="0"/>
          <c:showPercent val="0"/>
          <c:showBubbleSize val="0"/>
        </c:dLbls>
        <c:marker val="1"/>
        <c:smooth val="0"/>
        <c:axId val="498085296"/>
        <c:axId val="498081768"/>
      </c:lineChart>
      <c:dateAx>
        <c:axId val="498085296"/>
        <c:scaling>
          <c:orientation val="minMax"/>
        </c:scaling>
        <c:delete val="1"/>
        <c:axPos val="b"/>
        <c:numFmt formatCode="ge" sourceLinked="1"/>
        <c:majorTickMark val="none"/>
        <c:minorTickMark val="none"/>
        <c:tickLblPos val="none"/>
        <c:crossAx val="498081768"/>
        <c:crosses val="autoZero"/>
        <c:auto val="1"/>
        <c:lblOffset val="100"/>
        <c:baseTimeUnit val="years"/>
      </c:dateAx>
      <c:valAx>
        <c:axId val="498081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808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0</c:v>
                </c:pt>
                <c:pt idx="1">
                  <c:v>0</c:v>
                </c:pt>
                <c:pt idx="2">
                  <c:v>0</c:v>
                </c:pt>
                <c:pt idx="3">
                  <c:v>52.52</c:v>
                </c:pt>
                <c:pt idx="4">
                  <c:v>53.31</c:v>
                </c:pt>
              </c:numCache>
            </c:numRef>
          </c:val>
          <c:extLst>
            <c:ext xmlns:c16="http://schemas.microsoft.com/office/drawing/2014/chart" uri="{C3380CC4-5D6E-409C-BE32-E72D297353CC}">
              <c16:uniqueId val="{00000000-946F-4D03-A937-156CA135EF18}"/>
            </c:ext>
          </c:extLst>
        </c:ser>
        <c:dLbls>
          <c:showLegendKey val="0"/>
          <c:showVal val="0"/>
          <c:showCatName val="0"/>
          <c:showSerName val="0"/>
          <c:showPercent val="0"/>
          <c:showBubbleSize val="0"/>
        </c:dLbls>
        <c:gapWidth val="150"/>
        <c:axId val="498088432"/>
        <c:axId val="50322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45.14</c:v>
                </c:pt>
                <c:pt idx="4">
                  <c:v>45.85</c:v>
                </c:pt>
              </c:numCache>
            </c:numRef>
          </c:val>
          <c:smooth val="0"/>
          <c:extLst>
            <c:ext xmlns:c16="http://schemas.microsoft.com/office/drawing/2014/chart" uri="{C3380CC4-5D6E-409C-BE32-E72D297353CC}">
              <c16:uniqueId val="{00000001-946F-4D03-A937-156CA135EF18}"/>
            </c:ext>
          </c:extLst>
        </c:ser>
        <c:dLbls>
          <c:showLegendKey val="0"/>
          <c:showVal val="0"/>
          <c:showCatName val="0"/>
          <c:showSerName val="0"/>
          <c:showPercent val="0"/>
          <c:showBubbleSize val="0"/>
        </c:dLbls>
        <c:marker val="1"/>
        <c:smooth val="0"/>
        <c:axId val="498088432"/>
        <c:axId val="503227256"/>
      </c:lineChart>
      <c:dateAx>
        <c:axId val="498088432"/>
        <c:scaling>
          <c:orientation val="minMax"/>
        </c:scaling>
        <c:delete val="1"/>
        <c:axPos val="b"/>
        <c:numFmt formatCode="ge" sourceLinked="1"/>
        <c:majorTickMark val="none"/>
        <c:minorTickMark val="none"/>
        <c:tickLblPos val="none"/>
        <c:crossAx val="503227256"/>
        <c:crosses val="autoZero"/>
        <c:auto val="1"/>
        <c:lblOffset val="100"/>
        <c:baseTimeUnit val="years"/>
      </c:dateAx>
      <c:valAx>
        <c:axId val="50322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08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19.29</c:v>
                </c:pt>
                <c:pt idx="4">
                  <c:v>21.87</c:v>
                </c:pt>
              </c:numCache>
            </c:numRef>
          </c:val>
          <c:extLst>
            <c:ext xmlns:c16="http://schemas.microsoft.com/office/drawing/2014/chart" uri="{C3380CC4-5D6E-409C-BE32-E72D297353CC}">
              <c16:uniqueId val="{00000000-32A0-4123-BB3B-505D98338F3C}"/>
            </c:ext>
          </c:extLst>
        </c:ser>
        <c:dLbls>
          <c:showLegendKey val="0"/>
          <c:showVal val="0"/>
          <c:showCatName val="0"/>
          <c:showSerName val="0"/>
          <c:showPercent val="0"/>
          <c:showBubbleSize val="0"/>
        </c:dLbls>
        <c:gapWidth val="150"/>
        <c:axId val="503229216"/>
        <c:axId val="50323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13.58</c:v>
                </c:pt>
                <c:pt idx="4">
                  <c:v>14.13</c:v>
                </c:pt>
              </c:numCache>
            </c:numRef>
          </c:val>
          <c:smooth val="0"/>
          <c:extLst>
            <c:ext xmlns:c16="http://schemas.microsoft.com/office/drawing/2014/chart" uri="{C3380CC4-5D6E-409C-BE32-E72D297353CC}">
              <c16:uniqueId val="{00000001-32A0-4123-BB3B-505D98338F3C}"/>
            </c:ext>
          </c:extLst>
        </c:ser>
        <c:dLbls>
          <c:showLegendKey val="0"/>
          <c:showVal val="0"/>
          <c:showCatName val="0"/>
          <c:showSerName val="0"/>
          <c:showPercent val="0"/>
          <c:showBubbleSize val="0"/>
        </c:dLbls>
        <c:marker val="1"/>
        <c:smooth val="0"/>
        <c:axId val="503229216"/>
        <c:axId val="503233136"/>
      </c:lineChart>
      <c:dateAx>
        <c:axId val="503229216"/>
        <c:scaling>
          <c:orientation val="minMax"/>
        </c:scaling>
        <c:delete val="1"/>
        <c:axPos val="b"/>
        <c:numFmt formatCode="ge" sourceLinked="1"/>
        <c:majorTickMark val="none"/>
        <c:minorTickMark val="none"/>
        <c:tickLblPos val="none"/>
        <c:crossAx val="503233136"/>
        <c:crosses val="autoZero"/>
        <c:auto val="1"/>
        <c:lblOffset val="100"/>
        <c:baseTimeUnit val="years"/>
      </c:dateAx>
      <c:valAx>
        <c:axId val="50323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2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32.94</c:v>
                </c:pt>
                <c:pt idx="4">
                  <c:v>59.82</c:v>
                </c:pt>
              </c:numCache>
            </c:numRef>
          </c:val>
          <c:extLst>
            <c:ext xmlns:c16="http://schemas.microsoft.com/office/drawing/2014/chart" uri="{C3380CC4-5D6E-409C-BE32-E72D297353CC}">
              <c16:uniqueId val="{00000000-7FE4-4637-AA4B-975C470D24A5}"/>
            </c:ext>
          </c:extLst>
        </c:ser>
        <c:dLbls>
          <c:showLegendKey val="0"/>
          <c:showVal val="0"/>
          <c:showCatName val="0"/>
          <c:showSerName val="0"/>
          <c:showPercent val="0"/>
          <c:showBubbleSize val="0"/>
        </c:dLbls>
        <c:gapWidth val="150"/>
        <c:axId val="529650864"/>
        <c:axId val="65998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16.399999999999999</c:v>
                </c:pt>
                <c:pt idx="4">
                  <c:v>25.66</c:v>
                </c:pt>
              </c:numCache>
            </c:numRef>
          </c:val>
          <c:smooth val="0"/>
          <c:extLst>
            <c:ext xmlns:c16="http://schemas.microsoft.com/office/drawing/2014/chart" uri="{C3380CC4-5D6E-409C-BE32-E72D297353CC}">
              <c16:uniqueId val="{00000001-7FE4-4637-AA4B-975C470D24A5}"/>
            </c:ext>
          </c:extLst>
        </c:ser>
        <c:dLbls>
          <c:showLegendKey val="0"/>
          <c:showVal val="0"/>
          <c:showCatName val="0"/>
          <c:showSerName val="0"/>
          <c:showPercent val="0"/>
          <c:showBubbleSize val="0"/>
        </c:dLbls>
        <c:marker val="1"/>
        <c:smooth val="0"/>
        <c:axId val="529650864"/>
        <c:axId val="659988520"/>
      </c:lineChart>
      <c:dateAx>
        <c:axId val="529650864"/>
        <c:scaling>
          <c:orientation val="minMax"/>
        </c:scaling>
        <c:delete val="1"/>
        <c:axPos val="b"/>
        <c:numFmt formatCode="ge" sourceLinked="1"/>
        <c:majorTickMark val="none"/>
        <c:minorTickMark val="none"/>
        <c:tickLblPos val="none"/>
        <c:crossAx val="659988520"/>
        <c:crosses val="autoZero"/>
        <c:auto val="1"/>
        <c:lblOffset val="100"/>
        <c:baseTimeUnit val="years"/>
      </c:dateAx>
      <c:valAx>
        <c:axId val="659988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965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0</c:v>
                </c:pt>
                <c:pt idx="1">
                  <c:v>0</c:v>
                </c:pt>
                <c:pt idx="2">
                  <c:v>0</c:v>
                </c:pt>
                <c:pt idx="3">
                  <c:v>25.43</c:v>
                </c:pt>
                <c:pt idx="4">
                  <c:v>39.840000000000003</c:v>
                </c:pt>
              </c:numCache>
            </c:numRef>
          </c:val>
          <c:extLst>
            <c:ext xmlns:c16="http://schemas.microsoft.com/office/drawing/2014/chart" uri="{C3380CC4-5D6E-409C-BE32-E72D297353CC}">
              <c16:uniqueId val="{00000000-1436-40B4-9AF5-7B40F0925C09}"/>
            </c:ext>
          </c:extLst>
        </c:ser>
        <c:dLbls>
          <c:showLegendKey val="0"/>
          <c:showVal val="0"/>
          <c:showCatName val="0"/>
          <c:showSerName val="0"/>
          <c:showPercent val="0"/>
          <c:showBubbleSize val="0"/>
        </c:dLbls>
        <c:gapWidth val="150"/>
        <c:axId val="541050240"/>
        <c:axId val="54105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293.23</c:v>
                </c:pt>
                <c:pt idx="4">
                  <c:v>300.14</c:v>
                </c:pt>
              </c:numCache>
            </c:numRef>
          </c:val>
          <c:smooth val="0"/>
          <c:extLst>
            <c:ext xmlns:c16="http://schemas.microsoft.com/office/drawing/2014/chart" uri="{C3380CC4-5D6E-409C-BE32-E72D297353CC}">
              <c16:uniqueId val="{00000001-1436-40B4-9AF5-7B40F0925C09}"/>
            </c:ext>
          </c:extLst>
        </c:ser>
        <c:dLbls>
          <c:showLegendKey val="0"/>
          <c:showVal val="0"/>
          <c:showCatName val="0"/>
          <c:showSerName val="0"/>
          <c:showPercent val="0"/>
          <c:showBubbleSize val="0"/>
        </c:dLbls>
        <c:marker val="1"/>
        <c:smooth val="0"/>
        <c:axId val="541050240"/>
        <c:axId val="541052984"/>
      </c:lineChart>
      <c:dateAx>
        <c:axId val="541050240"/>
        <c:scaling>
          <c:orientation val="minMax"/>
        </c:scaling>
        <c:delete val="1"/>
        <c:axPos val="b"/>
        <c:numFmt formatCode="ge" sourceLinked="1"/>
        <c:majorTickMark val="none"/>
        <c:minorTickMark val="none"/>
        <c:tickLblPos val="none"/>
        <c:crossAx val="541052984"/>
        <c:crosses val="autoZero"/>
        <c:auto val="1"/>
        <c:lblOffset val="100"/>
        <c:baseTimeUnit val="years"/>
      </c:dateAx>
      <c:valAx>
        <c:axId val="541052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105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1558.74</c:v>
                </c:pt>
                <c:pt idx="4">
                  <c:v>1557.34</c:v>
                </c:pt>
              </c:numCache>
            </c:numRef>
          </c:val>
          <c:extLst>
            <c:ext xmlns:c16="http://schemas.microsoft.com/office/drawing/2014/chart" uri="{C3380CC4-5D6E-409C-BE32-E72D297353CC}">
              <c16:uniqueId val="{00000000-275E-4416-B857-553FDBF65749}"/>
            </c:ext>
          </c:extLst>
        </c:ser>
        <c:dLbls>
          <c:showLegendKey val="0"/>
          <c:showVal val="0"/>
          <c:showCatName val="0"/>
          <c:showSerName val="0"/>
          <c:showPercent val="0"/>
          <c:showBubbleSize val="0"/>
        </c:dLbls>
        <c:gapWidth val="150"/>
        <c:axId val="501566416"/>
        <c:axId val="70646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542.29999999999995</c:v>
                </c:pt>
                <c:pt idx="4">
                  <c:v>566.65</c:v>
                </c:pt>
              </c:numCache>
            </c:numRef>
          </c:val>
          <c:smooth val="0"/>
          <c:extLst>
            <c:ext xmlns:c16="http://schemas.microsoft.com/office/drawing/2014/chart" uri="{C3380CC4-5D6E-409C-BE32-E72D297353CC}">
              <c16:uniqueId val="{00000001-275E-4416-B857-553FDBF65749}"/>
            </c:ext>
          </c:extLst>
        </c:ser>
        <c:dLbls>
          <c:showLegendKey val="0"/>
          <c:showVal val="0"/>
          <c:showCatName val="0"/>
          <c:showSerName val="0"/>
          <c:showPercent val="0"/>
          <c:showBubbleSize val="0"/>
        </c:dLbls>
        <c:marker val="1"/>
        <c:smooth val="0"/>
        <c:axId val="501566416"/>
        <c:axId val="706460520"/>
      </c:lineChart>
      <c:dateAx>
        <c:axId val="501566416"/>
        <c:scaling>
          <c:orientation val="minMax"/>
        </c:scaling>
        <c:delete val="1"/>
        <c:axPos val="b"/>
        <c:numFmt formatCode="ge" sourceLinked="1"/>
        <c:majorTickMark val="none"/>
        <c:minorTickMark val="none"/>
        <c:tickLblPos val="none"/>
        <c:crossAx val="706460520"/>
        <c:crosses val="autoZero"/>
        <c:auto val="1"/>
        <c:lblOffset val="100"/>
        <c:baseTimeUnit val="years"/>
      </c:dateAx>
      <c:valAx>
        <c:axId val="706460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56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0</c:v>
                </c:pt>
                <c:pt idx="1">
                  <c:v>0</c:v>
                </c:pt>
                <c:pt idx="2">
                  <c:v>0</c:v>
                </c:pt>
                <c:pt idx="3">
                  <c:v>50.59</c:v>
                </c:pt>
                <c:pt idx="4">
                  <c:v>51.94</c:v>
                </c:pt>
              </c:numCache>
            </c:numRef>
          </c:val>
          <c:extLst>
            <c:ext xmlns:c16="http://schemas.microsoft.com/office/drawing/2014/chart" uri="{C3380CC4-5D6E-409C-BE32-E72D297353CC}">
              <c16:uniqueId val="{00000000-04C0-4EC7-A315-29014E9D27B1}"/>
            </c:ext>
          </c:extLst>
        </c:ser>
        <c:dLbls>
          <c:showLegendKey val="0"/>
          <c:showVal val="0"/>
          <c:showCatName val="0"/>
          <c:showSerName val="0"/>
          <c:showPercent val="0"/>
          <c:showBubbleSize val="0"/>
        </c:dLbls>
        <c:gapWidth val="150"/>
        <c:axId val="706466792"/>
        <c:axId val="70646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87.51</c:v>
                </c:pt>
                <c:pt idx="4">
                  <c:v>84.77</c:v>
                </c:pt>
              </c:numCache>
            </c:numRef>
          </c:val>
          <c:smooth val="0"/>
          <c:extLst>
            <c:ext xmlns:c16="http://schemas.microsoft.com/office/drawing/2014/chart" uri="{C3380CC4-5D6E-409C-BE32-E72D297353CC}">
              <c16:uniqueId val="{00000001-04C0-4EC7-A315-29014E9D27B1}"/>
            </c:ext>
          </c:extLst>
        </c:ser>
        <c:dLbls>
          <c:showLegendKey val="0"/>
          <c:showVal val="0"/>
          <c:showCatName val="0"/>
          <c:showSerName val="0"/>
          <c:showPercent val="0"/>
          <c:showBubbleSize val="0"/>
        </c:dLbls>
        <c:marker val="1"/>
        <c:smooth val="0"/>
        <c:axId val="706466792"/>
        <c:axId val="706460912"/>
      </c:lineChart>
      <c:dateAx>
        <c:axId val="706466792"/>
        <c:scaling>
          <c:orientation val="minMax"/>
        </c:scaling>
        <c:delete val="1"/>
        <c:axPos val="b"/>
        <c:numFmt formatCode="ge" sourceLinked="1"/>
        <c:majorTickMark val="none"/>
        <c:minorTickMark val="none"/>
        <c:tickLblPos val="none"/>
        <c:crossAx val="706460912"/>
        <c:crosses val="autoZero"/>
        <c:auto val="1"/>
        <c:lblOffset val="100"/>
        <c:baseTimeUnit val="years"/>
      </c:dateAx>
      <c:valAx>
        <c:axId val="70646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46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0</c:v>
                </c:pt>
                <c:pt idx="1">
                  <c:v>0</c:v>
                </c:pt>
                <c:pt idx="2">
                  <c:v>0</c:v>
                </c:pt>
                <c:pt idx="3">
                  <c:v>418.83</c:v>
                </c:pt>
                <c:pt idx="4">
                  <c:v>414.13</c:v>
                </c:pt>
              </c:numCache>
            </c:numRef>
          </c:val>
          <c:extLst>
            <c:ext xmlns:c16="http://schemas.microsoft.com/office/drawing/2014/chart" uri="{C3380CC4-5D6E-409C-BE32-E72D297353CC}">
              <c16:uniqueId val="{00000000-6FDA-4399-9569-B1F37E3D2152}"/>
            </c:ext>
          </c:extLst>
        </c:ser>
        <c:dLbls>
          <c:showLegendKey val="0"/>
          <c:showVal val="0"/>
          <c:showCatName val="0"/>
          <c:showSerName val="0"/>
          <c:showPercent val="0"/>
          <c:showBubbleSize val="0"/>
        </c:dLbls>
        <c:gapWidth val="150"/>
        <c:axId val="706467576"/>
        <c:axId val="70646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218.42</c:v>
                </c:pt>
                <c:pt idx="4">
                  <c:v>227.27</c:v>
                </c:pt>
              </c:numCache>
            </c:numRef>
          </c:val>
          <c:smooth val="0"/>
          <c:extLst>
            <c:ext xmlns:c16="http://schemas.microsoft.com/office/drawing/2014/chart" uri="{C3380CC4-5D6E-409C-BE32-E72D297353CC}">
              <c16:uniqueId val="{00000001-6FDA-4399-9569-B1F37E3D2152}"/>
            </c:ext>
          </c:extLst>
        </c:ser>
        <c:dLbls>
          <c:showLegendKey val="0"/>
          <c:showVal val="0"/>
          <c:showCatName val="0"/>
          <c:showSerName val="0"/>
          <c:showPercent val="0"/>
          <c:showBubbleSize val="0"/>
        </c:dLbls>
        <c:marker val="1"/>
        <c:smooth val="0"/>
        <c:axId val="706467576"/>
        <c:axId val="706461304"/>
      </c:lineChart>
      <c:dateAx>
        <c:axId val="706467576"/>
        <c:scaling>
          <c:orientation val="minMax"/>
        </c:scaling>
        <c:delete val="1"/>
        <c:axPos val="b"/>
        <c:numFmt formatCode="ge" sourceLinked="1"/>
        <c:majorTickMark val="none"/>
        <c:minorTickMark val="none"/>
        <c:tickLblPos val="none"/>
        <c:crossAx val="706461304"/>
        <c:crosses val="autoZero"/>
        <c:auto val="1"/>
        <c:lblOffset val="100"/>
        <c:baseTimeUnit val="years"/>
      </c:dateAx>
      <c:valAx>
        <c:axId val="70646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46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島根県　邑南町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A8</v>
      </c>
      <c r="X8" s="85"/>
      <c r="Y8" s="85"/>
      <c r="Z8" s="85"/>
      <c r="AA8" s="85"/>
      <c r="AB8" s="85"/>
      <c r="AC8" s="85"/>
      <c r="AD8" s="85" t="str">
        <f>データ!$M$6</f>
        <v>非設置</v>
      </c>
      <c r="AE8" s="85"/>
      <c r="AF8" s="85"/>
      <c r="AG8" s="85"/>
      <c r="AH8" s="85"/>
      <c r="AI8" s="85"/>
      <c r="AJ8" s="85"/>
      <c r="AK8" s="4"/>
      <c r="AL8" s="73">
        <f>データ!$R$6</f>
        <v>10805</v>
      </c>
      <c r="AM8" s="73"/>
      <c r="AN8" s="73"/>
      <c r="AO8" s="73"/>
      <c r="AP8" s="73"/>
      <c r="AQ8" s="73"/>
      <c r="AR8" s="73"/>
      <c r="AS8" s="73"/>
      <c r="AT8" s="69">
        <f>データ!$S$6</f>
        <v>419.29</v>
      </c>
      <c r="AU8" s="70"/>
      <c r="AV8" s="70"/>
      <c r="AW8" s="70"/>
      <c r="AX8" s="70"/>
      <c r="AY8" s="70"/>
      <c r="AZ8" s="70"/>
      <c r="BA8" s="70"/>
      <c r="BB8" s="72">
        <f>データ!$T$6</f>
        <v>25.77</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46.58</v>
      </c>
      <c r="J10" s="70"/>
      <c r="K10" s="70"/>
      <c r="L10" s="70"/>
      <c r="M10" s="70"/>
      <c r="N10" s="70"/>
      <c r="O10" s="71"/>
      <c r="P10" s="72">
        <f>データ!$P$6</f>
        <v>86.77</v>
      </c>
      <c r="Q10" s="72"/>
      <c r="R10" s="72"/>
      <c r="S10" s="72"/>
      <c r="T10" s="72"/>
      <c r="U10" s="72"/>
      <c r="V10" s="72"/>
      <c r="W10" s="73">
        <f>データ!$Q$6</f>
        <v>4200</v>
      </c>
      <c r="X10" s="73"/>
      <c r="Y10" s="73"/>
      <c r="Z10" s="73"/>
      <c r="AA10" s="73"/>
      <c r="AB10" s="73"/>
      <c r="AC10" s="73"/>
      <c r="AD10" s="2"/>
      <c r="AE10" s="2"/>
      <c r="AF10" s="2"/>
      <c r="AG10" s="2"/>
      <c r="AH10" s="4"/>
      <c r="AI10" s="4"/>
      <c r="AJ10" s="4"/>
      <c r="AK10" s="4"/>
      <c r="AL10" s="73">
        <f>データ!$U$6</f>
        <v>9278</v>
      </c>
      <c r="AM10" s="73"/>
      <c r="AN10" s="73"/>
      <c r="AO10" s="73"/>
      <c r="AP10" s="73"/>
      <c r="AQ10" s="73"/>
      <c r="AR10" s="73"/>
      <c r="AS10" s="73"/>
      <c r="AT10" s="69">
        <f>データ!$V$6</f>
        <v>53.9</v>
      </c>
      <c r="AU10" s="70"/>
      <c r="AV10" s="70"/>
      <c r="AW10" s="70"/>
      <c r="AX10" s="70"/>
      <c r="AY10" s="70"/>
      <c r="AZ10" s="70"/>
      <c r="BA10" s="70"/>
      <c r="BB10" s="72">
        <f>データ!$W$6</f>
        <v>172.13</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107</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Y0p27pWqHo1VWrfJ3Z+NjZe/I5uvLKPzCEHAqWexW1JoUXKXC6e1fEWXnzuYFcDILADWatGtCAmLydCqq/1y/A==" saltValue="LpRYpsaT+vwYw1J9li/VK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324493</v>
      </c>
      <c r="D6" s="34">
        <f t="shared" si="3"/>
        <v>46</v>
      </c>
      <c r="E6" s="34">
        <f t="shared" si="3"/>
        <v>1</v>
      </c>
      <c r="F6" s="34">
        <f t="shared" si="3"/>
        <v>0</v>
      </c>
      <c r="G6" s="34">
        <f t="shared" si="3"/>
        <v>1</v>
      </c>
      <c r="H6" s="34" t="str">
        <f t="shared" si="3"/>
        <v>島根県　邑南町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46.58</v>
      </c>
      <c r="P6" s="35">
        <f t="shared" si="3"/>
        <v>86.77</v>
      </c>
      <c r="Q6" s="35">
        <f t="shared" si="3"/>
        <v>4200</v>
      </c>
      <c r="R6" s="35">
        <f t="shared" si="3"/>
        <v>10805</v>
      </c>
      <c r="S6" s="35">
        <f t="shared" si="3"/>
        <v>419.29</v>
      </c>
      <c r="T6" s="35">
        <f t="shared" si="3"/>
        <v>25.77</v>
      </c>
      <c r="U6" s="35">
        <f t="shared" si="3"/>
        <v>9278</v>
      </c>
      <c r="V6" s="35">
        <f t="shared" si="3"/>
        <v>53.9</v>
      </c>
      <c r="W6" s="35">
        <f t="shared" si="3"/>
        <v>172.13</v>
      </c>
      <c r="X6" s="36" t="str">
        <f>IF(X7="",NA(),X7)</f>
        <v>-</v>
      </c>
      <c r="Y6" s="36" t="str">
        <f t="shared" ref="Y6:AG6" si="4">IF(Y7="",NA(),Y7)</f>
        <v>-</v>
      </c>
      <c r="Z6" s="36" t="str">
        <f t="shared" si="4"/>
        <v>-</v>
      </c>
      <c r="AA6" s="36">
        <f t="shared" si="4"/>
        <v>86.12</v>
      </c>
      <c r="AB6" s="36">
        <f t="shared" si="4"/>
        <v>87.99</v>
      </c>
      <c r="AC6" s="36" t="str">
        <f t="shared" si="4"/>
        <v>-</v>
      </c>
      <c r="AD6" s="36" t="str">
        <f t="shared" si="4"/>
        <v>-</v>
      </c>
      <c r="AE6" s="36" t="str">
        <f t="shared" si="4"/>
        <v>-</v>
      </c>
      <c r="AF6" s="36">
        <f t="shared" si="4"/>
        <v>104.47</v>
      </c>
      <c r="AG6" s="36">
        <f t="shared" si="4"/>
        <v>103.81</v>
      </c>
      <c r="AH6" s="35" t="str">
        <f>IF(AH7="","",IF(AH7="-","【-】","【"&amp;SUBSTITUTE(TEXT(AH7,"#,##0.00"),"-","△")&amp;"】"))</f>
        <v>【112.83】</v>
      </c>
      <c r="AI6" s="36" t="str">
        <f>IF(AI7="",NA(),AI7)</f>
        <v>-</v>
      </c>
      <c r="AJ6" s="36" t="str">
        <f t="shared" ref="AJ6:AR6" si="5">IF(AJ7="",NA(),AJ7)</f>
        <v>-</v>
      </c>
      <c r="AK6" s="36" t="str">
        <f t="shared" si="5"/>
        <v>-</v>
      </c>
      <c r="AL6" s="36">
        <f t="shared" si="5"/>
        <v>32.94</v>
      </c>
      <c r="AM6" s="36">
        <f t="shared" si="5"/>
        <v>59.82</v>
      </c>
      <c r="AN6" s="36" t="str">
        <f t="shared" si="5"/>
        <v>-</v>
      </c>
      <c r="AO6" s="36" t="str">
        <f t="shared" si="5"/>
        <v>-</v>
      </c>
      <c r="AP6" s="36" t="str">
        <f t="shared" si="5"/>
        <v>-</v>
      </c>
      <c r="AQ6" s="36">
        <f t="shared" si="5"/>
        <v>16.399999999999999</v>
      </c>
      <c r="AR6" s="36">
        <f t="shared" si="5"/>
        <v>25.66</v>
      </c>
      <c r="AS6" s="35" t="str">
        <f>IF(AS7="","",IF(AS7="-","【-】","【"&amp;SUBSTITUTE(TEXT(AS7,"#,##0.00"),"-","△")&amp;"】"))</f>
        <v>【1.05】</v>
      </c>
      <c r="AT6" s="36" t="str">
        <f>IF(AT7="",NA(),AT7)</f>
        <v>-</v>
      </c>
      <c r="AU6" s="36" t="str">
        <f t="shared" ref="AU6:BC6" si="6">IF(AU7="",NA(),AU7)</f>
        <v>-</v>
      </c>
      <c r="AV6" s="36" t="str">
        <f t="shared" si="6"/>
        <v>-</v>
      </c>
      <c r="AW6" s="36">
        <f t="shared" si="6"/>
        <v>25.43</v>
      </c>
      <c r="AX6" s="36">
        <f t="shared" si="6"/>
        <v>39.840000000000003</v>
      </c>
      <c r="AY6" s="36" t="str">
        <f t="shared" si="6"/>
        <v>-</v>
      </c>
      <c r="AZ6" s="36" t="str">
        <f t="shared" si="6"/>
        <v>-</v>
      </c>
      <c r="BA6" s="36" t="str">
        <f t="shared" si="6"/>
        <v>-</v>
      </c>
      <c r="BB6" s="36">
        <f t="shared" si="6"/>
        <v>293.23</v>
      </c>
      <c r="BC6" s="36">
        <f t="shared" si="6"/>
        <v>300.14</v>
      </c>
      <c r="BD6" s="35" t="str">
        <f>IF(BD7="","",IF(BD7="-","【-】","【"&amp;SUBSTITUTE(TEXT(BD7,"#,##0.00"),"-","△")&amp;"】"))</f>
        <v>【261.93】</v>
      </c>
      <c r="BE6" s="36" t="str">
        <f>IF(BE7="",NA(),BE7)</f>
        <v>-</v>
      </c>
      <c r="BF6" s="36" t="str">
        <f t="shared" ref="BF6:BN6" si="7">IF(BF7="",NA(),BF7)</f>
        <v>-</v>
      </c>
      <c r="BG6" s="36" t="str">
        <f t="shared" si="7"/>
        <v>-</v>
      </c>
      <c r="BH6" s="36">
        <f t="shared" si="7"/>
        <v>1558.74</v>
      </c>
      <c r="BI6" s="36">
        <f t="shared" si="7"/>
        <v>1557.34</v>
      </c>
      <c r="BJ6" s="36" t="str">
        <f t="shared" si="7"/>
        <v>-</v>
      </c>
      <c r="BK6" s="36" t="str">
        <f t="shared" si="7"/>
        <v>-</v>
      </c>
      <c r="BL6" s="36" t="str">
        <f t="shared" si="7"/>
        <v>-</v>
      </c>
      <c r="BM6" s="36">
        <f t="shared" si="7"/>
        <v>542.29999999999995</v>
      </c>
      <c r="BN6" s="36">
        <f t="shared" si="7"/>
        <v>566.65</v>
      </c>
      <c r="BO6" s="35" t="str">
        <f>IF(BO7="","",IF(BO7="-","【-】","【"&amp;SUBSTITUTE(TEXT(BO7,"#,##0.00"),"-","△")&amp;"】"))</f>
        <v>【270.46】</v>
      </c>
      <c r="BP6" s="36" t="str">
        <f>IF(BP7="",NA(),BP7)</f>
        <v>-</v>
      </c>
      <c r="BQ6" s="36" t="str">
        <f t="shared" ref="BQ6:BY6" si="8">IF(BQ7="",NA(),BQ7)</f>
        <v>-</v>
      </c>
      <c r="BR6" s="36" t="str">
        <f t="shared" si="8"/>
        <v>-</v>
      </c>
      <c r="BS6" s="36">
        <f t="shared" si="8"/>
        <v>50.59</v>
      </c>
      <c r="BT6" s="36">
        <f t="shared" si="8"/>
        <v>51.94</v>
      </c>
      <c r="BU6" s="36" t="str">
        <f t="shared" si="8"/>
        <v>-</v>
      </c>
      <c r="BV6" s="36" t="str">
        <f t="shared" si="8"/>
        <v>-</v>
      </c>
      <c r="BW6" s="36" t="str">
        <f t="shared" si="8"/>
        <v>-</v>
      </c>
      <c r="BX6" s="36">
        <f t="shared" si="8"/>
        <v>87.51</v>
      </c>
      <c r="BY6" s="36">
        <f t="shared" si="8"/>
        <v>84.77</v>
      </c>
      <c r="BZ6" s="35" t="str">
        <f>IF(BZ7="","",IF(BZ7="-","【-】","【"&amp;SUBSTITUTE(TEXT(BZ7,"#,##0.00"),"-","△")&amp;"】"))</f>
        <v>【103.91】</v>
      </c>
      <c r="CA6" s="36" t="str">
        <f>IF(CA7="",NA(),CA7)</f>
        <v>-</v>
      </c>
      <c r="CB6" s="36" t="str">
        <f t="shared" ref="CB6:CJ6" si="9">IF(CB7="",NA(),CB7)</f>
        <v>-</v>
      </c>
      <c r="CC6" s="36" t="str">
        <f t="shared" si="9"/>
        <v>-</v>
      </c>
      <c r="CD6" s="36">
        <f t="shared" si="9"/>
        <v>418.83</v>
      </c>
      <c r="CE6" s="36">
        <f t="shared" si="9"/>
        <v>414.13</v>
      </c>
      <c r="CF6" s="36" t="str">
        <f t="shared" si="9"/>
        <v>-</v>
      </c>
      <c r="CG6" s="36" t="str">
        <f t="shared" si="9"/>
        <v>-</v>
      </c>
      <c r="CH6" s="36" t="str">
        <f t="shared" si="9"/>
        <v>-</v>
      </c>
      <c r="CI6" s="36">
        <f t="shared" si="9"/>
        <v>218.42</v>
      </c>
      <c r="CJ6" s="36">
        <f t="shared" si="9"/>
        <v>227.27</v>
      </c>
      <c r="CK6" s="35" t="str">
        <f>IF(CK7="","",IF(CK7="-","【-】","【"&amp;SUBSTITUTE(TEXT(CK7,"#,##0.00"),"-","△")&amp;"】"))</f>
        <v>【167.11】</v>
      </c>
      <c r="CL6" s="36" t="str">
        <f>IF(CL7="",NA(),CL7)</f>
        <v>-</v>
      </c>
      <c r="CM6" s="36" t="str">
        <f t="shared" ref="CM6:CU6" si="10">IF(CM7="",NA(),CM7)</f>
        <v>-</v>
      </c>
      <c r="CN6" s="36" t="str">
        <f t="shared" si="10"/>
        <v>-</v>
      </c>
      <c r="CO6" s="36">
        <f t="shared" si="10"/>
        <v>70.39</v>
      </c>
      <c r="CP6" s="36">
        <f t="shared" si="10"/>
        <v>66.2</v>
      </c>
      <c r="CQ6" s="36" t="str">
        <f t="shared" si="10"/>
        <v>-</v>
      </c>
      <c r="CR6" s="36" t="str">
        <f t="shared" si="10"/>
        <v>-</v>
      </c>
      <c r="CS6" s="36" t="str">
        <f t="shared" si="10"/>
        <v>-</v>
      </c>
      <c r="CT6" s="36">
        <f t="shared" si="10"/>
        <v>50.24</v>
      </c>
      <c r="CU6" s="36">
        <f t="shared" si="10"/>
        <v>50.29</v>
      </c>
      <c r="CV6" s="35" t="str">
        <f>IF(CV7="","",IF(CV7="-","【-】","【"&amp;SUBSTITUTE(TEXT(CV7,"#,##0.00"),"-","△")&amp;"】"))</f>
        <v>【60.27】</v>
      </c>
      <c r="CW6" s="36" t="str">
        <f>IF(CW7="",NA(),CW7)</f>
        <v>-</v>
      </c>
      <c r="CX6" s="36" t="str">
        <f t="shared" ref="CX6:DF6" si="11">IF(CX7="",NA(),CX7)</f>
        <v>-</v>
      </c>
      <c r="CY6" s="36" t="str">
        <f t="shared" si="11"/>
        <v>-</v>
      </c>
      <c r="CZ6" s="36">
        <f t="shared" si="11"/>
        <v>71.819999999999993</v>
      </c>
      <c r="DA6" s="36">
        <f t="shared" si="11"/>
        <v>72.95</v>
      </c>
      <c r="DB6" s="36" t="str">
        <f t="shared" si="11"/>
        <v>-</v>
      </c>
      <c r="DC6" s="36" t="str">
        <f t="shared" si="11"/>
        <v>-</v>
      </c>
      <c r="DD6" s="36" t="str">
        <f t="shared" si="11"/>
        <v>-</v>
      </c>
      <c r="DE6" s="36">
        <f t="shared" si="11"/>
        <v>78.650000000000006</v>
      </c>
      <c r="DF6" s="36">
        <f t="shared" si="11"/>
        <v>77.73</v>
      </c>
      <c r="DG6" s="35" t="str">
        <f>IF(DG7="","",IF(DG7="-","【-】","【"&amp;SUBSTITUTE(TEXT(DG7,"#,##0.00"),"-","△")&amp;"】"))</f>
        <v>【89.92】</v>
      </c>
      <c r="DH6" s="36" t="str">
        <f>IF(DH7="",NA(),DH7)</f>
        <v>-</v>
      </c>
      <c r="DI6" s="36" t="str">
        <f t="shared" ref="DI6:DQ6" si="12">IF(DI7="",NA(),DI7)</f>
        <v>-</v>
      </c>
      <c r="DJ6" s="36" t="str">
        <f t="shared" si="12"/>
        <v>-</v>
      </c>
      <c r="DK6" s="36">
        <f t="shared" si="12"/>
        <v>52.52</v>
      </c>
      <c r="DL6" s="36">
        <f t="shared" si="12"/>
        <v>53.31</v>
      </c>
      <c r="DM6" s="36" t="str">
        <f t="shared" si="12"/>
        <v>-</v>
      </c>
      <c r="DN6" s="36" t="str">
        <f t="shared" si="12"/>
        <v>-</v>
      </c>
      <c r="DO6" s="36" t="str">
        <f t="shared" si="12"/>
        <v>-</v>
      </c>
      <c r="DP6" s="36">
        <f t="shared" si="12"/>
        <v>45.14</v>
      </c>
      <c r="DQ6" s="36">
        <f t="shared" si="12"/>
        <v>45.85</v>
      </c>
      <c r="DR6" s="35" t="str">
        <f>IF(DR7="","",IF(DR7="-","【-】","【"&amp;SUBSTITUTE(TEXT(DR7,"#,##0.00"),"-","△")&amp;"】"))</f>
        <v>【48.85】</v>
      </c>
      <c r="DS6" s="36" t="str">
        <f>IF(DS7="",NA(),DS7)</f>
        <v>-</v>
      </c>
      <c r="DT6" s="36" t="str">
        <f t="shared" ref="DT6:EB6" si="13">IF(DT7="",NA(),DT7)</f>
        <v>-</v>
      </c>
      <c r="DU6" s="36" t="str">
        <f t="shared" si="13"/>
        <v>-</v>
      </c>
      <c r="DV6" s="36">
        <f t="shared" si="13"/>
        <v>19.29</v>
      </c>
      <c r="DW6" s="36">
        <f t="shared" si="13"/>
        <v>21.87</v>
      </c>
      <c r="DX6" s="36" t="str">
        <f t="shared" si="13"/>
        <v>-</v>
      </c>
      <c r="DY6" s="36" t="str">
        <f t="shared" si="13"/>
        <v>-</v>
      </c>
      <c r="DZ6" s="36" t="str">
        <f t="shared" si="13"/>
        <v>-</v>
      </c>
      <c r="EA6" s="36">
        <f t="shared" si="13"/>
        <v>13.58</v>
      </c>
      <c r="EB6" s="36">
        <f t="shared" si="13"/>
        <v>14.13</v>
      </c>
      <c r="EC6" s="35" t="str">
        <f>IF(EC7="","",IF(EC7="-","【-】","【"&amp;SUBSTITUTE(TEXT(EC7,"#,##0.00"),"-","△")&amp;"】"))</f>
        <v>【17.80】</v>
      </c>
      <c r="ED6" s="36" t="str">
        <f>IF(ED7="",NA(),ED7)</f>
        <v>-</v>
      </c>
      <c r="EE6" s="36" t="str">
        <f t="shared" ref="EE6:EM6" si="14">IF(EE7="",NA(),EE7)</f>
        <v>-</v>
      </c>
      <c r="EF6" s="36" t="str">
        <f t="shared" si="14"/>
        <v>-</v>
      </c>
      <c r="EG6" s="36">
        <f t="shared" si="14"/>
        <v>0.55000000000000004</v>
      </c>
      <c r="EH6" s="36">
        <f t="shared" si="14"/>
        <v>1.68</v>
      </c>
      <c r="EI6" s="36" t="str">
        <f t="shared" si="14"/>
        <v>-</v>
      </c>
      <c r="EJ6" s="36" t="str">
        <f t="shared" si="14"/>
        <v>-</v>
      </c>
      <c r="EK6" s="36" t="str">
        <f t="shared" si="14"/>
        <v>-</v>
      </c>
      <c r="EL6" s="36">
        <f t="shared" si="14"/>
        <v>0.44</v>
      </c>
      <c r="EM6" s="36">
        <f t="shared" si="14"/>
        <v>0.52</v>
      </c>
      <c r="EN6" s="35" t="str">
        <f>IF(EN7="","",IF(EN7="-","【-】","【"&amp;SUBSTITUTE(TEXT(EN7,"#,##0.00"),"-","△")&amp;"】"))</f>
        <v>【0.70】</v>
      </c>
    </row>
    <row r="7" spans="1:144" s="37" customFormat="1" x14ac:dyDescent="0.15">
      <c r="A7" s="29"/>
      <c r="B7" s="38">
        <v>2018</v>
      </c>
      <c r="C7" s="38">
        <v>324493</v>
      </c>
      <c r="D7" s="38">
        <v>46</v>
      </c>
      <c r="E7" s="38">
        <v>1</v>
      </c>
      <c r="F7" s="38">
        <v>0</v>
      </c>
      <c r="G7" s="38">
        <v>1</v>
      </c>
      <c r="H7" s="38" t="s">
        <v>93</v>
      </c>
      <c r="I7" s="38" t="s">
        <v>94</v>
      </c>
      <c r="J7" s="38" t="s">
        <v>95</v>
      </c>
      <c r="K7" s="38" t="s">
        <v>96</v>
      </c>
      <c r="L7" s="38" t="s">
        <v>97</v>
      </c>
      <c r="M7" s="38" t="s">
        <v>98</v>
      </c>
      <c r="N7" s="39" t="s">
        <v>99</v>
      </c>
      <c r="O7" s="39">
        <v>46.58</v>
      </c>
      <c r="P7" s="39">
        <v>86.77</v>
      </c>
      <c r="Q7" s="39">
        <v>4200</v>
      </c>
      <c r="R7" s="39">
        <v>10805</v>
      </c>
      <c r="S7" s="39">
        <v>419.29</v>
      </c>
      <c r="T7" s="39">
        <v>25.77</v>
      </c>
      <c r="U7" s="39">
        <v>9278</v>
      </c>
      <c r="V7" s="39">
        <v>53.9</v>
      </c>
      <c r="W7" s="39">
        <v>172.13</v>
      </c>
      <c r="X7" s="39" t="s">
        <v>99</v>
      </c>
      <c r="Y7" s="39" t="s">
        <v>99</v>
      </c>
      <c r="Z7" s="39" t="s">
        <v>99</v>
      </c>
      <c r="AA7" s="39">
        <v>86.12</v>
      </c>
      <c r="AB7" s="39">
        <v>87.99</v>
      </c>
      <c r="AC7" s="39" t="s">
        <v>99</v>
      </c>
      <c r="AD7" s="39" t="s">
        <v>99</v>
      </c>
      <c r="AE7" s="39" t="s">
        <v>99</v>
      </c>
      <c r="AF7" s="39">
        <v>104.47</v>
      </c>
      <c r="AG7" s="39">
        <v>103.81</v>
      </c>
      <c r="AH7" s="39">
        <v>112.83</v>
      </c>
      <c r="AI7" s="39" t="s">
        <v>99</v>
      </c>
      <c r="AJ7" s="39" t="s">
        <v>99</v>
      </c>
      <c r="AK7" s="39" t="s">
        <v>99</v>
      </c>
      <c r="AL7" s="39">
        <v>32.94</v>
      </c>
      <c r="AM7" s="39">
        <v>59.82</v>
      </c>
      <c r="AN7" s="39" t="s">
        <v>99</v>
      </c>
      <c r="AO7" s="39" t="s">
        <v>99</v>
      </c>
      <c r="AP7" s="39" t="s">
        <v>99</v>
      </c>
      <c r="AQ7" s="39">
        <v>16.399999999999999</v>
      </c>
      <c r="AR7" s="39">
        <v>25.66</v>
      </c>
      <c r="AS7" s="39">
        <v>1.05</v>
      </c>
      <c r="AT7" s="39" t="s">
        <v>99</v>
      </c>
      <c r="AU7" s="39" t="s">
        <v>99</v>
      </c>
      <c r="AV7" s="39" t="s">
        <v>99</v>
      </c>
      <c r="AW7" s="39">
        <v>25.43</v>
      </c>
      <c r="AX7" s="39">
        <v>39.840000000000003</v>
      </c>
      <c r="AY7" s="39" t="s">
        <v>99</v>
      </c>
      <c r="AZ7" s="39" t="s">
        <v>99</v>
      </c>
      <c r="BA7" s="39" t="s">
        <v>99</v>
      </c>
      <c r="BB7" s="39">
        <v>293.23</v>
      </c>
      <c r="BC7" s="39">
        <v>300.14</v>
      </c>
      <c r="BD7" s="39">
        <v>261.93</v>
      </c>
      <c r="BE7" s="39" t="s">
        <v>99</v>
      </c>
      <c r="BF7" s="39" t="s">
        <v>99</v>
      </c>
      <c r="BG7" s="39" t="s">
        <v>99</v>
      </c>
      <c r="BH7" s="39">
        <v>1558.74</v>
      </c>
      <c r="BI7" s="39">
        <v>1557.34</v>
      </c>
      <c r="BJ7" s="39" t="s">
        <v>99</v>
      </c>
      <c r="BK7" s="39" t="s">
        <v>99</v>
      </c>
      <c r="BL7" s="39" t="s">
        <v>99</v>
      </c>
      <c r="BM7" s="39">
        <v>542.29999999999995</v>
      </c>
      <c r="BN7" s="39">
        <v>566.65</v>
      </c>
      <c r="BO7" s="39">
        <v>270.45999999999998</v>
      </c>
      <c r="BP7" s="39" t="s">
        <v>99</v>
      </c>
      <c r="BQ7" s="39" t="s">
        <v>99</v>
      </c>
      <c r="BR7" s="39" t="s">
        <v>99</v>
      </c>
      <c r="BS7" s="39">
        <v>50.59</v>
      </c>
      <c r="BT7" s="39">
        <v>51.94</v>
      </c>
      <c r="BU7" s="39" t="s">
        <v>99</v>
      </c>
      <c r="BV7" s="39" t="s">
        <v>99</v>
      </c>
      <c r="BW7" s="39" t="s">
        <v>99</v>
      </c>
      <c r="BX7" s="39">
        <v>87.51</v>
      </c>
      <c r="BY7" s="39">
        <v>84.77</v>
      </c>
      <c r="BZ7" s="39">
        <v>103.91</v>
      </c>
      <c r="CA7" s="39" t="s">
        <v>99</v>
      </c>
      <c r="CB7" s="39" t="s">
        <v>99</v>
      </c>
      <c r="CC7" s="39" t="s">
        <v>99</v>
      </c>
      <c r="CD7" s="39">
        <v>418.83</v>
      </c>
      <c r="CE7" s="39">
        <v>414.13</v>
      </c>
      <c r="CF7" s="39" t="s">
        <v>99</v>
      </c>
      <c r="CG7" s="39" t="s">
        <v>99</v>
      </c>
      <c r="CH7" s="39" t="s">
        <v>99</v>
      </c>
      <c r="CI7" s="39">
        <v>218.42</v>
      </c>
      <c r="CJ7" s="39">
        <v>227.27</v>
      </c>
      <c r="CK7" s="39">
        <v>167.11</v>
      </c>
      <c r="CL7" s="39" t="s">
        <v>99</v>
      </c>
      <c r="CM7" s="39" t="s">
        <v>99</v>
      </c>
      <c r="CN7" s="39" t="s">
        <v>99</v>
      </c>
      <c r="CO7" s="39">
        <v>70.39</v>
      </c>
      <c r="CP7" s="39">
        <v>66.2</v>
      </c>
      <c r="CQ7" s="39" t="s">
        <v>99</v>
      </c>
      <c r="CR7" s="39" t="s">
        <v>99</v>
      </c>
      <c r="CS7" s="39" t="s">
        <v>99</v>
      </c>
      <c r="CT7" s="39">
        <v>50.24</v>
      </c>
      <c r="CU7" s="39">
        <v>50.29</v>
      </c>
      <c r="CV7" s="39">
        <v>60.27</v>
      </c>
      <c r="CW7" s="39" t="s">
        <v>99</v>
      </c>
      <c r="CX7" s="39" t="s">
        <v>99</v>
      </c>
      <c r="CY7" s="39" t="s">
        <v>99</v>
      </c>
      <c r="CZ7" s="39">
        <v>71.819999999999993</v>
      </c>
      <c r="DA7" s="39">
        <v>72.95</v>
      </c>
      <c r="DB7" s="39" t="s">
        <v>99</v>
      </c>
      <c r="DC7" s="39" t="s">
        <v>99</v>
      </c>
      <c r="DD7" s="39" t="s">
        <v>99</v>
      </c>
      <c r="DE7" s="39">
        <v>78.650000000000006</v>
      </c>
      <c r="DF7" s="39">
        <v>77.73</v>
      </c>
      <c r="DG7" s="39">
        <v>89.92</v>
      </c>
      <c r="DH7" s="39" t="s">
        <v>99</v>
      </c>
      <c r="DI7" s="39" t="s">
        <v>99</v>
      </c>
      <c r="DJ7" s="39" t="s">
        <v>99</v>
      </c>
      <c r="DK7" s="39">
        <v>52.52</v>
      </c>
      <c r="DL7" s="39">
        <v>53.31</v>
      </c>
      <c r="DM7" s="39" t="s">
        <v>99</v>
      </c>
      <c r="DN7" s="39" t="s">
        <v>99</v>
      </c>
      <c r="DO7" s="39" t="s">
        <v>99</v>
      </c>
      <c r="DP7" s="39">
        <v>45.14</v>
      </c>
      <c r="DQ7" s="39">
        <v>45.85</v>
      </c>
      <c r="DR7" s="39">
        <v>48.85</v>
      </c>
      <c r="DS7" s="39" t="s">
        <v>99</v>
      </c>
      <c r="DT7" s="39" t="s">
        <v>99</v>
      </c>
      <c r="DU7" s="39" t="s">
        <v>99</v>
      </c>
      <c r="DV7" s="39">
        <v>19.29</v>
      </c>
      <c r="DW7" s="39">
        <v>21.87</v>
      </c>
      <c r="DX7" s="39" t="s">
        <v>99</v>
      </c>
      <c r="DY7" s="39" t="s">
        <v>99</v>
      </c>
      <c r="DZ7" s="39" t="s">
        <v>99</v>
      </c>
      <c r="EA7" s="39">
        <v>13.58</v>
      </c>
      <c r="EB7" s="39">
        <v>14.13</v>
      </c>
      <c r="EC7" s="39">
        <v>17.8</v>
      </c>
      <c r="ED7" s="39" t="s">
        <v>99</v>
      </c>
      <c r="EE7" s="39" t="s">
        <v>99</v>
      </c>
      <c r="EF7" s="39" t="s">
        <v>99</v>
      </c>
      <c r="EG7" s="39">
        <v>0.55000000000000004</v>
      </c>
      <c r="EH7" s="39">
        <v>1.68</v>
      </c>
      <c r="EI7" s="39" t="s">
        <v>99</v>
      </c>
      <c r="EJ7" s="39" t="s">
        <v>99</v>
      </c>
      <c r="EK7" s="39" t="s">
        <v>99</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2020-02-27T05:05:21Z</cp:lastPrinted>
  <dcterms:created xsi:type="dcterms:W3CDTF">2019-12-05T04:24:22Z</dcterms:created>
  <dcterms:modified xsi:type="dcterms:W3CDTF">2020-02-27T06:00:26Z</dcterms:modified>
  <cp:category/>
</cp:coreProperties>
</file>