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n0078\Desktop\【経営比較分析表】下水道2018_324485_47_1718\"/>
    </mc:Choice>
  </mc:AlternateContent>
  <workbookProtection workbookAlgorithmName="SHA-512" workbookHashValue="j8hfzObrplS/UJANZmuTNR47BTqcq6uHbFlU3TTdXXVFp9BoNFN1MWscPnfhNyu6xsIi5tPMRM4AckGtbbarxw==" workbookSaltValue="etsIiHYhjGWJ3ks+st6LUw==" workbookSpinCount="100000" lockStructure="1"/>
  <bookViews>
    <workbookView xWindow="0" yWindow="0" windowWidth="15360" windowHeight="7644"/>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<sst xmlns="http://schemas.openxmlformats.org/spreadsheetml/2006/main" count="239" uniqueCount="114">
  <si>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</si>
  <si>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</si>
  <si>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</si>
  <si>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</si>
  <si>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</si>
  <si>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</si>
  <si>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</si>
  <si>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</si>
  <si>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</si>
  <si>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</si>
  <si>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</si>
  <si>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</si>
  <si>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</si>
  <si>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</si>
  <si>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</si>
  <si>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</si>
  <si>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</si>
  <si>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</si>
  <si>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</si>
  <si>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</si>
  <si>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</si>
  <si>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</si>
  <si>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</si>
  <si>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</si>
  <si>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</si>
  <si>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</si>
  <si>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</si>
  <si>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</si>
  <si>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</si>
  <si>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</si>
  <si>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</si>
  <si>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</si>
  <si>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</si>
  <si>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</si>
  <si>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</si>
  <si>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</si>
  <si>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</si>
  <si>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</si>
  <si>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</si>
  <si>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</si>
  <si>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</si>
  <si>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</si>
  <si>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</si>
  <si>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</si>
  <si>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</si>
  <si>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</si>
  <si>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</si>
  <si>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</si>
  <si>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</si>
  <si>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</si>
  <si>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</si>
  <si>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</si>
  <si>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</si>
  <si>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</si>
  <si>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</si>
  <si>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</si>
  <si>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</si>
  <si>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</si>
  <si>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</si>
  <si>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</si>
  <si>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</si>
  <si>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</si>
  <si>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</si>
  <si>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</si>
  <si>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</si>
  <si>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</si>
  <si>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</si>
  <si>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</si>
  <si>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</si>
  <si>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</si>
  <si>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</si>
  <si>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</si>
  <si>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</si>
  <si>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</si>
  <si>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</si>
  <si>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</si>
  <si>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</si>
  <si>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</si>
  <si>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</si>
  <si>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</si>
  <si>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</si>
  <si>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</si>
  <si>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</si>
  <si>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</si>
  <si>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</si>
  <si>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</si>
  <si>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</si>
  <si>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</si>
  <si>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</si>
  <si>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</si>
  <si>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</si>
  <si>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</si>
  <si>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</si>
  <si>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</si>
  <si>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</si>
  <si>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</si>
  <si>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</si>
  <si>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</si>
  <si>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</si>
  <si>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</si>
  <si>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</si>
  <si>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</si>
  <si>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</si>
  <si>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</si>
  <si>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</si>
  <si>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</si>
  <si>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</si>
  <si>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</si>
  <si>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</si>
  <si>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</si>
  <si>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</si>
  <si>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平成27年度より100%を推移し④企業債残高対事業規模比率については、施設整備が平成13年度に完了しているが、老朽化が進み修繕が必要になったため上昇している。⑤の経費回収率は平成27年度から類似団体の平均値より低くなっている。⑥の汚水処理原価が、類似団体の平均値に比較して、若干高めであることから維持管理費の抑制に努めるべく検討が必要である。⑦施設の利用率は、類似団体の平均値と比較して若干低いものの⑧の水洗化率は、それ以上であり、今後においてもこれを維持しつつ適正な維持管理に努めたい。</t>
    <rPh sb="64" eb="66">
      <t>ロウキュウ</t>
    </rPh>
    <rPh sb="66" eb="67">
      <t>カ</t>
    </rPh>
    <rPh sb="68" eb="69">
      <t>スス</t>
    </rPh>
    <rPh sb="70" eb="72">
      <t>シュウゼン</t>
    </rPh>
    <rPh sb="73" eb="75">
      <t>ヒツヨウ</t>
    </rPh>
    <rPh sb="81" eb="83">
      <t>ジョウショウ</t>
    </rPh>
    <phoneticPr fontId="4"/>
  </si>
  <si>
    <t>平成13年度において整備した合併浄化槽で、それ以後の合併浄化槽は、特定地域生活処理施設に移行している。そのため、個別排水処理施設としては、現状の施設のみであり、今後も適正な維持管理の下に施設の運営を行なっていく必要がある。当面、修繕費が高騰しないように努める必要がある。</t>
    <phoneticPr fontId="4"/>
  </si>
  <si>
    <t>施設の規模が小さく、将来的に特定地域生活排水処理施設と一体的な施設管理並びに運営が必要なため、特定地域生活排水処理施設の経営指標を基準にして、経営の健全性・効率性を検討し、下水道料金等の見直しを行なう時点においては統一性を図るものと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</si>
</sst>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7F-4C03-983A-3E1E0D582F5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A7F-4C03-983A-3E1E0D582F5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47.22</c:v>
                </c:pt>
                <c:pt idx="1">
                  <c:v>41.67</c:v>
                </c:pt>
                <c:pt idx="2">
                  <c:v>41.67</c:v>
                </c:pt>
                <c:pt idx="3">
                  <c:v>36.11</c:v>
                </c:pt>
                <c:pt idx="4">
                  <c:v>36.11</c:v>
                </c:pt>
              </c:numCache>
            </c:numRef>
          </c:val>
          <c:extLst>
            <c:ext xmlns:c16="http://schemas.microsoft.com/office/drawing/2014/chart" uri="{C3380CC4-5D6E-409C-BE32-E72D297353CC}">
              <c16:uniqueId val="{00000000-7FF9-49C1-BD23-656CC2BF03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51.54</c:v>
                </c:pt>
                <c:pt idx="1">
                  <c:v>44.84</c:v>
                </c:pt>
                <c:pt idx="2">
                  <c:v>132.99</c:v>
                </c:pt>
                <c:pt idx="3">
                  <c:v>51.71</c:v>
                </c:pt>
                <c:pt idx="4">
                  <c:v>50.56</c:v>
                </c:pt>
              </c:numCache>
            </c:numRef>
          </c:val>
          <c:smooth val="0"/>
          <c:extLst>
            <c:ext xmlns:c16="http://schemas.microsoft.com/office/drawing/2014/chart" uri="{C3380CC4-5D6E-409C-BE32-E72D297353CC}">
              <c16:uniqueId val="{00000001-7FF9-49C1-BD23-656CC2BF03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05B-4A9D-92E8-6C55DD17C5A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71.599999999999994</c:v>
                </c:pt>
                <c:pt idx="1">
                  <c:v>67.86</c:v>
                </c:pt>
                <c:pt idx="2">
                  <c:v>82.94</c:v>
                </c:pt>
                <c:pt idx="3">
                  <c:v>82.91</c:v>
                </c:pt>
                <c:pt idx="4">
                  <c:v>83.85</c:v>
                </c:pt>
              </c:numCache>
            </c:numRef>
          </c:val>
          <c:smooth val="0"/>
          <c:extLst>
            <c:ext xmlns:c16="http://schemas.microsoft.com/office/drawing/2014/chart" uri="{C3380CC4-5D6E-409C-BE32-E72D297353CC}">
              <c16:uniqueId val="{00000001-905B-4A9D-92E8-6C55DD17C5A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90.25</c:v>
                </c:pt>
                <c:pt idx="1">
                  <c:v>100</c:v>
                </c:pt>
                <c:pt idx="2">
                  <c:v>100</c:v>
                </c:pt>
                <c:pt idx="3">
                  <c:v>100</c:v>
                </c:pt>
                <c:pt idx="4">
                  <c:v>100.31</c:v>
                </c:pt>
              </c:numCache>
            </c:numRef>
          </c:val>
          <c:extLst>
            <c:ext xmlns:c16="http://schemas.microsoft.com/office/drawing/2014/chart" uri="{C3380CC4-5D6E-409C-BE32-E72D297353CC}">
              <c16:uniqueId val="{00000000-8D45-4D96-923B-A5F465754CC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45-4D96-923B-A5F465754CC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89-4631-AF7D-4527A98F687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89-4631-AF7D-4527A98F687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13-49E1-9364-1C082E6FFAF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13-49E1-9364-1C082E6FFAF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C1-44E6-85E9-A7F219680D1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C1-44E6-85E9-A7F219680D1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2D-4787-9F30-B97F470C10B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2D-4787-9F30-B97F470C10B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316.54000000000002</c:v>
                </c:pt>
                <c:pt idx="1">
                  <c:v>617.36</c:v>
                </c:pt>
                <c:pt idx="2">
                  <c:v>595.17999999999995</c:v>
                </c:pt>
                <c:pt idx="3">
                  <c:v>587.38</c:v>
                </c:pt>
                <c:pt idx="4">
                  <c:v>834.48</c:v>
                </c:pt>
              </c:numCache>
            </c:numRef>
          </c:val>
          <c:extLst>
            <c:ext xmlns:c16="http://schemas.microsoft.com/office/drawing/2014/chart" uri="{C3380CC4-5D6E-409C-BE32-E72D297353CC}">
              <c16:uniqueId val="{00000000-1E53-405F-8397-1C28BA48D8D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760.12</c:v>
                </c:pt>
                <c:pt idx="1">
                  <c:v>492.59</c:v>
                </c:pt>
                <c:pt idx="2">
                  <c:v>566.35</c:v>
                </c:pt>
                <c:pt idx="3">
                  <c:v>888.8</c:v>
                </c:pt>
                <c:pt idx="4">
                  <c:v>855.65</c:v>
                </c:pt>
              </c:numCache>
            </c:numRef>
          </c:val>
          <c:smooth val="0"/>
          <c:extLst>
            <c:ext xmlns:c16="http://schemas.microsoft.com/office/drawing/2014/chart" uri="{C3380CC4-5D6E-409C-BE32-E72D297353CC}">
              <c16:uniqueId val="{00000001-1E53-405F-8397-1C28BA48D8D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81.72</c:v>
                </c:pt>
                <c:pt idx="1">
                  <c:v>34.380000000000003</c:v>
                </c:pt>
                <c:pt idx="2">
                  <c:v>37.35</c:v>
                </c:pt>
                <c:pt idx="3">
                  <c:v>35.18</c:v>
                </c:pt>
                <c:pt idx="4">
                  <c:v>35.26</c:v>
                </c:pt>
              </c:numCache>
            </c:numRef>
          </c:val>
          <c:extLst>
            <c:ext xmlns:c16="http://schemas.microsoft.com/office/drawing/2014/chart" uri="{C3380CC4-5D6E-409C-BE32-E72D297353CC}">
              <c16:uniqueId val="{00000000-FDBD-4331-82E1-C455E324DC5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50.17</c:v>
                </c:pt>
                <c:pt idx="1">
                  <c:v>46.53</c:v>
                </c:pt>
                <c:pt idx="2">
                  <c:v>52.27</c:v>
                </c:pt>
                <c:pt idx="3">
                  <c:v>52.55</c:v>
                </c:pt>
                <c:pt idx="4">
                  <c:v>52.23</c:v>
                </c:pt>
              </c:numCache>
            </c:numRef>
          </c:val>
          <c:smooth val="0"/>
          <c:extLst>
            <c:ext xmlns:c16="http://schemas.microsoft.com/office/drawing/2014/chart" uri="{C3380CC4-5D6E-409C-BE32-E72D297353CC}">
              <c16:uniqueId val="{00000001-FDBD-4331-82E1-C455E324DC5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401.41</c:v>
                </c:pt>
                <c:pt idx="1">
                  <c:v>494.25</c:v>
                </c:pt>
                <c:pt idx="2">
                  <c:v>443.77</c:v>
                </c:pt>
                <c:pt idx="3">
                  <c:v>484.93</c:v>
                </c:pt>
                <c:pt idx="4">
                  <c:v>489.79</c:v>
                </c:pt>
              </c:numCache>
            </c:numRef>
          </c:val>
          <c:extLst>
            <c:ext xmlns:c16="http://schemas.microsoft.com/office/drawing/2014/chart" uri="{C3380CC4-5D6E-409C-BE32-E72D297353CC}">
              <c16:uniqueId val="{00000000-2FE0-42FA-8C8C-BF694926A0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329.08</c:v>
                </c:pt>
                <c:pt idx="1">
                  <c:v>373.71</c:v>
                </c:pt>
                <c:pt idx="2">
                  <c:v>291.01</c:v>
                </c:pt>
                <c:pt idx="3">
                  <c:v>292.45</c:v>
                </c:pt>
                <c:pt idx="4">
                  <c:v>294.05</c:v>
                </c:pt>
              </c:numCache>
            </c:numRef>
          </c:val>
          <c:smooth val="0"/>
          <c:extLst>
            <c:ext xmlns:c16="http://schemas.microsoft.com/office/drawing/2014/chart" uri="{C3380CC4-5D6E-409C-BE32-E72D297353CC}">
              <c16:uniqueId val="{00000001-2FE0-42FA-8C8C-BF694926A0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5" zoomScale="70" zoomScaleNormal="70" workbookViewId="0">
      <selection activeCell="BF59" sqref="BF5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島根県　美郷町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4710</v>
      </c>
      <c r="AM8" s="51"/>
      <c r="AN8" s="51"/>
      <c r="AO8" s="51"/>
      <c r="AP8" s="51"/>
      <c r="AQ8" s="51"/>
      <c r="AR8" s="51"/>
      <c r="AS8" s="51"/>
      <c r="AT8" s="46">
        <f>データ!T6</f>
        <v>282.92</v>
      </c>
      <c r="AU8" s="46"/>
      <c r="AV8" s="46"/>
      <c r="AW8" s="46"/>
      <c r="AX8" s="46"/>
      <c r="AY8" s="46"/>
      <c r="AZ8" s="46"/>
      <c r="BA8" s="46"/>
      <c r="BB8" s="46">
        <f>データ!U6</f>
        <v>16.649999999999999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1.5</v>
      </c>
      <c r="Q10" s="46"/>
      <c r="R10" s="46"/>
      <c r="S10" s="46"/>
      <c r="T10" s="46"/>
      <c r="U10" s="46"/>
      <c r="V10" s="46"/>
      <c r="W10" s="46">
        <f>データ!Q6</f>
        <v>100</v>
      </c>
      <c r="X10" s="46"/>
      <c r="Y10" s="46"/>
      <c r="Z10" s="46"/>
      <c r="AA10" s="46"/>
      <c r="AB10" s="46"/>
      <c r="AC10" s="46"/>
      <c r="AD10" s="51">
        <f>データ!R6</f>
        <v>3010</v>
      </c>
      <c r="AE10" s="51"/>
      <c r="AF10" s="51"/>
      <c r="AG10" s="51"/>
      <c r="AH10" s="51"/>
      <c r="AI10" s="51"/>
      <c r="AJ10" s="51"/>
      <c r="AK10" s="2"/>
      <c r="AL10" s="51">
        <f>データ!V6</f>
        <v>70</v>
      </c>
      <c r="AM10" s="51"/>
      <c r="AN10" s="51"/>
      <c r="AO10" s="51"/>
      <c r="AP10" s="51"/>
      <c r="AQ10" s="51"/>
      <c r="AR10" s="51"/>
      <c r="AS10" s="51"/>
      <c r="AT10" s="46">
        <f>データ!W6</f>
        <v>0.01</v>
      </c>
      <c r="AU10" s="46"/>
      <c r="AV10" s="46"/>
      <c r="AW10" s="46"/>
      <c r="AX10" s="46"/>
      <c r="AY10" s="46"/>
      <c r="AZ10" s="46"/>
      <c r="BA10" s="46"/>
      <c r="BB10" s="46">
        <f>データ!X6</f>
        <v>7000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111</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112</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【860.68】</v>
      </c>
      <c r="I86" s="26" t="str">
        <f>データ!CA6</f>
        <v>【52.12】</v>
      </c>
      <c r="J86" s="26" t="str">
        <f>データ!CL6</f>
        <v>【299.14】</v>
      </c>
      <c r="K86" s="26" t="str">
        <f>データ!CW6</f>
        <v>【50.35】</v>
      </c>
      <c r="L86" s="26" t="str">
        <f>データ!DH6</f>
        <v>【81.14】</v>
      </c>
      <c r="M86" s="26" t="s">
        <v>44</v>
      </c>
      <c r="N86" s="26" t="s">
        <v>43</v>
      </c>
      <c r="O86" s="26" t="str">
        <f>データ!EO6</f>
        <v>【-】</v>
      </c>
    </row>
  </sheetData>
  <sheetProtection algorithmName="SHA-512" hashValue="5vDofxFMXDtcscD0h6lzA+e+kA4bltp/CD8YsnEje6KNWVBJgYIfmLzBFl/vmJtXeAqWZaQ1/Z7mbCIXxqbz9Q==" saltValue="QDxz/B+McmjNo/L3kjgL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324485</v>
      </c>
      <c r="D6" s="33">
        <f t="shared" si="3"/>
        <v>47</v>
      </c>
      <c r="E6" s="33">
        <f t="shared" si="3"/>
        <v>18</v>
      </c>
      <c r="F6" s="33">
        <f t="shared" si="3"/>
        <v>1</v>
      </c>
      <c r="G6" s="33">
        <f t="shared" si="3"/>
        <v>0</v>
      </c>
      <c r="H6" s="33" t="str">
        <f t="shared" si="3"/>
        <v>島根県　美郷町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1.5</v>
      </c>
      <c r="Q6" s="34">
        <f t="shared" si="3"/>
        <v>100</v>
      </c>
      <c r="R6" s="34">
        <f t="shared" si="3"/>
        <v>3010</v>
      </c>
      <c r="S6" s="34">
        <f t="shared" si="3"/>
        <v>4710</v>
      </c>
      <c r="T6" s="34">
        <f t="shared" si="3"/>
        <v>282.92</v>
      </c>
      <c r="U6" s="34">
        <f t="shared" si="3"/>
        <v>16.649999999999999</v>
      </c>
      <c r="V6" s="34">
        <f t="shared" si="3"/>
        <v>70</v>
      </c>
      <c r="W6" s="34">
        <f t="shared" si="3"/>
        <v>0.01</v>
      </c>
      <c r="X6" s="34">
        <f t="shared" si="3"/>
        <v>7000</v>
      </c>
      <c r="Y6" s="35">
        <f>IF(Y7="",NA(),Y7)</f>
        <v>90.25</v>
      </c>
      <c r="Z6" s="35">
        <f t="shared" ref="Z6:AH6" si="4">IF(Z7="",NA(),Z7)</f>
        <v>100</v>
      </c>
      <c r="AA6" s="35">
        <f t="shared" si="4"/>
        <v>100</v>
      </c>
      <c r="AB6" s="35">
        <f t="shared" si="4"/>
        <v>100</v>
      </c>
      <c r="AC6" s="35">
        <f t="shared" si="4"/>
        <v>100.31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316.54000000000002</v>
      </c>
      <c r="BG6" s="35">
        <f t="shared" ref="BG6:BO6" si="7">IF(BG7="",NA(),BG7)</f>
        <v>617.36</v>
      </c>
      <c r="BH6" s="35">
        <f t="shared" si="7"/>
        <v>595.17999999999995</v>
      </c>
      <c r="BI6" s="35">
        <f t="shared" si="7"/>
        <v>587.38</v>
      </c>
      <c r="BJ6" s="35">
        <f t="shared" si="7"/>
        <v>834.48</v>
      </c>
      <c r="BK6" s="35">
        <f t="shared" si="7"/>
        <v>760.12</v>
      </c>
      <c r="BL6" s="35">
        <f t="shared" si="7"/>
        <v>492.59</v>
      </c>
      <c r="BM6" s="35">
        <f t="shared" si="7"/>
        <v>566.35</v>
      </c>
      <c r="BN6" s="35">
        <f t="shared" si="7"/>
        <v>888.8</v>
      </c>
      <c r="BO6" s="35">
        <f t="shared" si="7"/>
        <v>855.65</v>
      </c>
      <c r="BP6" s="34" t="str">
        <f>IF(BP7="","",IF(BP7="-","【-】","【"&amp;SUBSTITUTE(TEXT(BP7,"#,##0.00"),"-","△")&amp;"】"))</f>
        <v>【860.68】</v>
      </c>
      <c r="BQ6" s="35">
        <f>IF(BQ7="",NA(),BQ7)</f>
        <v>81.72</v>
      </c>
      <c r="BR6" s="35">
        <f t="shared" ref="BR6:BZ6" si="8">IF(BR7="",NA(),BR7)</f>
        <v>34.380000000000003</v>
      </c>
      <c r="BS6" s="35">
        <f t="shared" si="8"/>
        <v>37.35</v>
      </c>
      <c r="BT6" s="35">
        <f t="shared" si="8"/>
        <v>35.18</v>
      </c>
      <c r="BU6" s="35">
        <f t="shared" si="8"/>
        <v>35.26</v>
      </c>
      <c r="BV6" s="35">
        <f t="shared" si="8"/>
        <v>50.17</v>
      </c>
      <c r="BW6" s="35">
        <f t="shared" si="8"/>
        <v>46.53</v>
      </c>
      <c r="BX6" s="35">
        <f t="shared" si="8"/>
        <v>52.27</v>
      </c>
      <c r="BY6" s="35">
        <f t="shared" si="8"/>
        <v>52.55</v>
      </c>
      <c r="BZ6" s="35">
        <f t="shared" si="8"/>
        <v>52.23</v>
      </c>
      <c r="CA6" s="34" t="str">
        <f>IF(CA7="","",IF(CA7="-","【-】","【"&amp;SUBSTITUTE(TEXT(CA7,"#,##0.00"),"-","△")&amp;"】"))</f>
        <v>【52.12】</v>
      </c>
      <c r="CB6" s="35">
        <f>IF(CB7="",NA(),CB7)</f>
        <v>401.41</v>
      </c>
      <c r="CC6" s="35">
        <f t="shared" ref="CC6:CK6" si="9">IF(CC7="",NA(),CC7)</f>
        <v>494.25</v>
      </c>
      <c r="CD6" s="35">
        <f t="shared" si="9"/>
        <v>443.77</v>
      </c>
      <c r="CE6" s="35">
        <f t="shared" si="9"/>
        <v>484.93</v>
      </c>
      <c r="CF6" s="35">
        <f t="shared" si="9"/>
        <v>489.79</v>
      </c>
      <c r="CG6" s="35">
        <f t="shared" si="9"/>
        <v>329.08</v>
      </c>
      <c r="CH6" s="35">
        <f t="shared" si="9"/>
        <v>373.71</v>
      </c>
      <c r="CI6" s="35">
        <f t="shared" si="9"/>
        <v>291.01</v>
      </c>
      <c r="CJ6" s="35">
        <f t="shared" si="9"/>
        <v>292.45</v>
      </c>
      <c r="CK6" s="35">
        <f t="shared" si="9"/>
        <v>294.05</v>
      </c>
      <c r="CL6" s="34" t="str">
        <f>IF(CL7="","",IF(CL7="-","【-】","【"&amp;SUBSTITUTE(TEXT(CL7,"#,##0.00"),"-","△")&amp;"】"))</f>
        <v>【299.14】</v>
      </c>
      <c r="CM6" s="35">
        <f>IF(CM7="",NA(),CM7)</f>
        <v>47.22</v>
      </c>
      <c r="CN6" s="35">
        <f t="shared" ref="CN6:CV6" si="10">IF(CN7="",NA(),CN7)</f>
        <v>41.67</v>
      </c>
      <c r="CO6" s="35">
        <f t="shared" si="10"/>
        <v>41.67</v>
      </c>
      <c r="CP6" s="35">
        <f t="shared" si="10"/>
        <v>36.11</v>
      </c>
      <c r="CQ6" s="35">
        <f t="shared" si="10"/>
        <v>36.11</v>
      </c>
      <c r="CR6" s="35">
        <f t="shared" si="10"/>
        <v>51.54</v>
      </c>
      <c r="CS6" s="35">
        <f t="shared" si="10"/>
        <v>44.84</v>
      </c>
      <c r="CT6" s="35">
        <f t="shared" si="10"/>
        <v>132.99</v>
      </c>
      <c r="CU6" s="35">
        <f t="shared" si="10"/>
        <v>51.71</v>
      </c>
      <c r="CV6" s="35">
        <f t="shared" si="10"/>
        <v>50.56</v>
      </c>
      <c r="CW6" s="34" t="str">
        <f>IF(CW7="","",IF(CW7="-","【-】","【"&amp;SUBSTITUTE(TEXT(CW7,"#,##0.00"),"-","△")&amp;"】"))</f>
        <v>【50.35】</v>
      </c>
      <c r="CX6" s="35">
        <f>IF(CX7="",NA(),CX7)</f>
        <v>100</v>
      </c>
      <c r="CY6" s="35">
        <f t="shared" ref="CY6:DG6" si="11">IF(CY7="",NA(),CY7)</f>
        <v>100</v>
      </c>
      <c r="CZ6" s="35">
        <f t="shared" si="11"/>
        <v>100</v>
      </c>
      <c r="DA6" s="35">
        <f t="shared" si="11"/>
        <v>100</v>
      </c>
      <c r="DB6" s="35">
        <f t="shared" si="11"/>
        <v>100</v>
      </c>
      <c r="DC6" s="35">
        <f t="shared" si="11"/>
        <v>71.599999999999994</v>
      </c>
      <c r="DD6" s="35">
        <f t="shared" si="11"/>
        <v>67.86</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2018</v>
      </c>
      <c r="C7" s="37">
        <v>324485</v>
      </c>
      <c r="D7" s="37">
        <v>47</v>
      </c>
      <c r="E7" s="37">
        <v>18</v>
      </c>
      <c r="F7" s="37">
        <v>1</v>
      </c>
      <c r="G7" s="37">
        <v>0</v>
      </c>
      <c r="H7" s="37" t="s">
        <v>98</v>
      </c>
      <c r="I7" s="37" t="s">
        <v>99</v>
      </c>
      <c r="J7" s="37" t="s">
        <v>100</v>
      </c>
      <c r="K7" s="37" t="s">
        <v>101</v>
      </c>
      <c r="L7" s="37" t="s">
        <v>102</v>
      </c>
      <c r="M7" s="37" t="s">
        <v>103</v>
      </c>
      <c r="N7" s="38" t="s">
        <v>104</v>
      </c>
      <c r="O7" s="38" t="s">
        <v>105</v>
      </c>
      <c r="P7" s="38">
        <v>1.5</v>
      </c>
      <c r="Q7" s="38">
        <v>100</v>
      </c>
      <c r="R7" s="38">
        <v>3010</v>
      </c>
      <c r="S7" s="38">
        <v>4710</v>
      </c>
      <c r="T7" s="38">
        <v>282.92</v>
      </c>
      <c r="U7" s="38">
        <v>16.649999999999999</v>
      </c>
      <c r="V7" s="38">
        <v>70</v>
      </c>
      <c r="W7" s="38">
        <v>0.01</v>
      </c>
      <c r="X7" s="38">
        <v>7000</v>
      </c>
      <c r="Y7" s="38">
        <v>90.25</v>
      </c>
      <c r="Z7" s="38">
        <v>100</v>
      </c>
      <c r="AA7" s="38">
        <v>100</v>
      </c>
      <c r="AB7" s="38">
        <v>100</v>
      </c>
      <c r="AC7" s="38">
        <v>100.31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316.54000000000002</v>
      </c>
      <c r="BG7" s="38">
        <v>617.36</v>
      </c>
      <c r="BH7" s="42">
        <v>595.17999999999995</v>
      </c>
      <c r="BI7" s="38">
        <v>587.38</v>
      </c>
      <c r="BJ7" s="38">
        <v>834.48</v>
      </c>
      <c r="BK7" s="38">
        <v>760.12</v>
      </c>
      <c r="BL7" s="38">
        <v>492.59</v>
      </c>
      <c r="BM7" s="38">
        <v>566.35</v>
      </c>
      <c r="BN7" s="38">
        <v>888.8</v>
      </c>
      <c r="BO7" s="38">
        <v>855.65</v>
      </c>
      <c r="BP7" s="38">
        <v>860.68</v>
      </c>
      <c r="BQ7" s="38">
        <v>81.72</v>
      </c>
      <c r="BR7" s="38">
        <v>34.380000000000003</v>
      </c>
      <c r="BS7" s="38">
        <v>37.35</v>
      </c>
      <c r="BT7" s="38">
        <v>35.18</v>
      </c>
      <c r="BU7" s="38">
        <v>35.26</v>
      </c>
      <c r="BV7" s="38">
        <v>50.17</v>
      </c>
      <c r="BW7" s="38">
        <v>46.53</v>
      </c>
      <c r="BX7" s="38">
        <v>52.27</v>
      </c>
      <c r="BY7" s="38">
        <v>52.55</v>
      </c>
      <c r="BZ7" s="38">
        <v>52.23</v>
      </c>
      <c r="CA7" s="38">
        <v>52.12</v>
      </c>
      <c r="CB7" s="38">
        <v>401.41</v>
      </c>
      <c r="CC7" s="38">
        <v>494.25</v>
      </c>
      <c r="CD7" s="38">
        <v>443.77</v>
      </c>
      <c r="CE7" s="38">
        <v>484.93</v>
      </c>
      <c r="CF7" s="38">
        <v>489.79</v>
      </c>
      <c r="CG7" s="38">
        <v>329.08</v>
      </c>
      <c r="CH7" s="38">
        <v>373.71</v>
      </c>
      <c r="CI7" s="38">
        <v>291.01</v>
      </c>
      <c r="CJ7" s="38">
        <v>292.45</v>
      </c>
      <c r="CK7" s="38">
        <v>294.05</v>
      </c>
      <c r="CL7" s="38">
        <v>299.14</v>
      </c>
      <c r="CM7" s="38">
        <v>47.22</v>
      </c>
      <c r="CN7" s="38">
        <v>41.67</v>
      </c>
      <c r="CO7" s="38">
        <v>41.67</v>
      </c>
      <c r="CP7" s="38">
        <v>36.11</v>
      </c>
      <c r="CQ7" s="38">
        <v>36.11</v>
      </c>
      <c r="CR7" s="38">
        <v>51.54</v>
      </c>
      <c r="CS7" s="38">
        <v>44.84</v>
      </c>
      <c r="CT7" s="38">
        <v>132.99</v>
      </c>
      <c r="CU7" s="38">
        <v>51.71</v>
      </c>
      <c r="CV7" s="38">
        <v>50.56</v>
      </c>
      <c r="CW7" s="38">
        <v>50.35</v>
      </c>
      <c r="CX7" s="38">
        <v>100</v>
      </c>
      <c r="CY7" s="38">
        <v>100</v>
      </c>
      <c r="CZ7" s="38">
        <v>100</v>
      </c>
      <c r="DA7" s="38">
        <v>100</v>
      </c>
      <c r="DB7" s="38">
        <v>100</v>
      </c>
      <c r="DC7" s="38">
        <v>71.599999999999994</v>
      </c>
      <c r="DD7" s="38">
        <v>67.86</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中岡 忠幸</cp:lastModifiedBy>
  <dcterms:created xsi:type="dcterms:W3CDTF">2019-12-05T05:32:09Z</dcterms:created>
  <dcterms:modified xsi:type="dcterms:W3CDTF">2020-02-06T07:04:07Z</dcterms:modified>
  <cp:category/>
</cp:coreProperties>
</file>