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n0078\Desktop\【経営比較分析表】下水道2018_324485_47_1718\"/>
    </mc:Choice>
  </mc:AlternateContent>
  <workbookProtection workbookAlgorithmName="SHA-512" workbookHashValue="TDAYwRfLktXHszOQNJNQUagvRaZ81mrnvx7XP1h3PX7U6ziUug4TQ0WfjadjArORC+468wZkAEL6tMV8un9jwA==" workbookSaltValue="3zEFIETzRB8lLLIPMgQYIw==" workbookSpinCount="100000" lockStructure="1"/>
  <bookViews>
    <workbookView xWindow="0" yWindow="0" windowWidth="15360" windowHeight="7644"/>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<sst xmlns="http://schemas.openxmlformats.org/spreadsheetml/2006/main" count="228" uniqueCount="114">
  <si>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</si>
  <si>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</si>
  <si>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</si>
  <si>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</si>
  <si>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</si>
  <si>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</si>
  <si>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</si>
  <si>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</si>
  <si>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</si>
  <si>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</si>
  <si>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</si>
  <si>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</si>
  <si>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</si>
  <si>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</si>
  <si>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</si>
  <si>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</si>
  <si>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</si>
  <si>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</si>
  <si>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</si>
  <si>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</si>
  <si>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</si>
  <si>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</si>
  <si>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</si>
  <si>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</si>
  <si>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</si>
  <si>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</si>
  <si>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</si>
  <si>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</si>
  <si>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</si>
  <si>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</si>
  <si>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</si>
  <si>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</si>
  <si>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</si>
  <si>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</si>
  <si>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</si>
  <si>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</si>
  <si>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</si>
  <si>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</si>
  <si>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</si>
  <si>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</si>
  <si>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</si>
  <si>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</si>
  <si>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</si>
  <si>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</si>
  <si>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</si>
  <si>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</si>
  <si>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</si>
  <si>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</si>
  <si>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</si>
  <si>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</si>
  <si>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</si>
  <si>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</si>
  <si>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</si>
  <si>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</si>
  <si>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</si>
  <si>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</si>
  <si>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</si>
  <si>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</si>
  <si>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</si>
  <si>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</si>
  <si>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</si>
  <si>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</si>
  <si>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</si>
  <si>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</si>
  <si>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</si>
  <si>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</si>
  <si>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</si>
  <si>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</si>
  <si>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</si>
  <si>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</si>
  <si>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</si>
  <si>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</si>
  <si>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</si>
  <si>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</si>
  <si>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</si>
  <si>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</si>
  <si>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</si>
  <si>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</si>
  <si>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</si>
  <si>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</si>
  <si>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</si>
  <si>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</si>
  <si>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</si>
  <si>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</si>
  <si>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</si>
  <si>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</si>
  <si>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</si>
  <si>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</si>
  <si>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</si>
  <si>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</si>
  <si>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</si>
  <si>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</si>
  <si>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</si>
  <si>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</si>
  <si>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</si>
  <si>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</si>
  <si>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</si>
  <si>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</si>
  <si>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</si>
  <si>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</si>
  <si>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</si>
  <si>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</si>
  <si>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</si>
  <si>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</si>
  <si>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</si>
  <si>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</si>
  <si>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</si>
  <si>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</si>
  <si>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</si>
  <si>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</si>
  <si>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</si>
  <si>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個々の施設が小規模であり、また、施設はそれぞれの団地ごとに整備している性質上、新たな加入者が増加することは考えられない。そのため、水洗化率を現状維持しつつ修繕費の増加を招かないように適正な維持管理において、健全性及び効率性を保つ必要がある。</t>
    <phoneticPr fontId="4"/>
  </si>
  <si>
    <t>施設の最も古いもので平成13年供用開始となっている。現在、平成28年度末現在において、施設は11施設であるがいずれも小規模の施設であり管渠延長も短い。そのため、管渠の修繕費は現在発生していないが今後も当面発生しないと予測している。</t>
    <phoneticPr fontId="4"/>
  </si>
  <si>
    <t>①収益的収支比率は平成28年度よりほぼ100%にて推移している。④企業債残高については、施設の老朽化が進み修繕が必要となり前年度より高くなっている。⑤経費回収率及び⑥汚水処理原価とも類似団体と似通った傾向にあり、今後も同様に推移するものと思われる。⑦施設利用率は処理水量が平均値を上回っているが、⑧水洗化率は類似団体の平均値よりも高く、施設ごとの接続率は高い。そのため、料金収入の増加は見込めないことから経営の健全性･効率性の観点から維持管理費の最大限の抑制が必要である。</t>
    <rPh sb="44" eb="46">
      <t>シセツ</t>
    </rPh>
    <rPh sb="47" eb="50">
      <t>ロウキュウカ</t>
    </rPh>
    <rPh sb="51" eb="52">
      <t>スス</t>
    </rPh>
    <rPh sb="53" eb="55">
      <t>シュウゼン</t>
    </rPh>
    <rPh sb="56" eb="58">
      <t>ヒツヨウ</t>
    </rPh>
    <rPh sb="61" eb="64">
      <t>ゼンネンド</t>
    </rPh>
    <rPh sb="66" eb="67">
      <t>タカ</t>
    </rPh>
    <rPh sb="140" eb="14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</si>
</sst>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4B3-40D8-BE33-1A93229741D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c:v>0.01</c:v>
                </c:pt>
                <c:pt idx="3" formatCode="#,##0.00;&quot;△&quot;#,##0.00">
                  <c:v>0</c:v>
                </c:pt>
                <c:pt idx="4" formatCode="#,##0.00;&quot;△&quot;#,##0.00">
                  <c:v>0</c:v>
                </c:pt>
              </c:numCache>
            </c:numRef>
          </c:val>
          <c:smooth val="0"/>
          <c:extLst>
            <c:ext xmlns:c16="http://schemas.microsoft.com/office/drawing/2014/chart" uri="{C3380CC4-5D6E-409C-BE32-E72D297353CC}">
              <c16:uniqueId val="{00000001-84B3-40D8-BE33-1A93229741D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37.78</c:v>
                </c:pt>
                <c:pt idx="1">
                  <c:v>35</c:v>
                </c:pt>
                <c:pt idx="2">
                  <c:v>37</c:v>
                </c:pt>
                <c:pt idx="3">
                  <c:v>39</c:v>
                </c:pt>
                <c:pt idx="4">
                  <c:v>36.19</c:v>
                </c:pt>
              </c:numCache>
            </c:numRef>
          </c:val>
          <c:extLst>
            <c:ext xmlns:c16="http://schemas.microsoft.com/office/drawing/2014/chart" uri="{C3380CC4-5D6E-409C-BE32-E72D297353CC}">
              <c16:uniqueId val="{00000000-419D-4884-A960-81AA81BCF6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36.44</c:v>
                </c:pt>
                <c:pt idx="3">
                  <c:v>34.29</c:v>
                </c:pt>
                <c:pt idx="4">
                  <c:v>3.11</c:v>
                </c:pt>
              </c:numCache>
            </c:numRef>
          </c:val>
          <c:smooth val="0"/>
          <c:extLst>
            <c:ext xmlns:c16="http://schemas.microsoft.com/office/drawing/2014/chart" uri="{C3380CC4-5D6E-409C-BE32-E72D297353CC}">
              <c16:uniqueId val="{00000001-419D-4884-A960-81AA81BCF6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94.95</c:v>
                </c:pt>
                <c:pt idx="1">
                  <c:v>100</c:v>
                </c:pt>
                <c:pt idx="2">
                  <c:v>100</c:v>
                </c:pt>
                <c:pt idx="3">
                  <c:v>100</c:v>
                </c:pt>
                <c:pt idx="4">
                  <c:v>100</c:v>
                </c:pt>
              </c:numCache>
            </c:numRef>
          </c:val>
          <c:extLst>
            <c:ext xmlns:c16="http://schemas.microsoft.com/office/drawing/2014/chart" uri="{C3380CC4-5D6E-409C-BE32-E72D297353CC}">
              <c16:uniqueId val="{00000000-03CF-4CD7-A2A1-B1267AF682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89.93</c:v>
                </c:pt>
                <c:pt idx="3">
                  <c:v>89.88</c:v>
                </c:pt>
                <c:pt idx="4">
                  <c:v>91.52</c:v>
                </c:pt>
              </c:numCache>
            </c:numRef>
          </c:val>
          <c:smooth val="0"/>
          <c:extLst>
            <c:ext xmlns:c16="http://schemas.microsoft.com/office/drawing/2014/chart" uri="{C3380CC4-5D6E-409C-BE32-E72D297353CC}">
              <c16:uniqueId val="{00000001-03CF-4CD7-A2A1-B1267AF682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85.2</c:v>
                </c:pt>
                <c:pt idx="1">
                  <c:v>87.97</c:v>
                </c:pt>
                <c:pt idx="2">
                  <c:v>100.08</c:v>
                </c:pt>
                <c:pt idx="3">
                  <c:v>99.97</c:v>
                </c:pt>
                <c:pt idx="4">
                  <c:v>91.16</c:v>
                </c:pt>
              </c:numCache>
            </c:numRef>
          </c:val>
          <c:extLst>
            <c:ext xmlns:c16="http://schemas.microsoft.com/office/drawing/2014/chart" uri="{C3380CC4-5D6E-409C-BE32-E72D297353CC}">
              <c16:uniqueId val="{00000000-A1C2-4102-9E8C-D54E1E8282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C2-4102-9E8C-D54E1E8282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06-47A8-BB82-84C7FFBF7D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6-47A8-BB82-84C7FFBF7D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81-4565-96DF-453A52E331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81-4565-96DF-453A52E331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4E-405C-BC3D-A79592CE52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E-405C-BC3D-A79592CE52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2D-403A-8755-4D9BB780A9F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2D-403A-8755-4D9BB780A9F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1119.18</c:v>
                </c:pt>
                <c:pt idx="1">
                  <c:v>1013.73</c:v>
                </c:pt>
                <c:pt idx="2">
                  <c:v>873.85</c:v>
                </c:pt>
                <c:pt idx="3">
                  <c:v>808.67</c:v>
                </c:pt>
                <c:pt idx="4">
                  <c:v>1297.26</c:v>
                </c:pt>
              </c:numCache>
            </c:numRef>
          </c:val>
          <c:extLst>
            <c:ext xmlns:c16="http://schemas.microsoft.com/office/drawing/2014/chart" uri="{C3380CC4-5D6E-409C-BE32-E72D297353CC}">
              <c16:uniqueId val="{00000000-88AE-425A-84CD-C2E1FF23AE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1914.94</c:v>
                </c:pt>
                <c:pt idx="3">
                  <c:v>1759.36</c:v>
                </c:pt>
                <c:pt idx="4">
                  <c:v>1837.88</c:v>
                </c:pt>
              </c:numCache>
            </c:numRef>
          </c:val>
          <c:smooth val="0"/>
          <c:extLst>
            <c:ext xmlns:c16="http://schemas.microsoft.com/office/drawing/2014/chart" uri="{C3380CC4-5D6E-409C-BE32-E72D297353CC}">
              <c16:uniqueId val="{00000001-88AE-425A-84CD-C2E1FF23AE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36.44</c:v>
                </c:pt>
                <c:pt idx="1">
                  <c:v>26.34</c:v>
                </c:pt>
                <c:pt idx="2">
                  <c:v>28.3</c:v>
                </c:pt>
                <c:pt idx="3">
                  <c:v>33.93</c:v>
                </c:pt>
                <c:pt idx="4">
                  <c:v>28.19</c:v>
                </c:pt>
              </c:numCache>
            </c:numRef>
          </c:val>
          <c:extLst>
            <c:ext xmlns:c16="http://schemas.microsoft.com/office/drawing/2014/chart" uri="{C3380CC4-5D6E-409C-BE32-E72D297353CC}">
              <c16:uniqueId val="{00000000-26EA-41C2-AE96-E3595A6A72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34.020000000000003</c:v>
                </c:pt>
                <c:pt idx="3">
                  <c:v>37.200000000000003</c:v>
                </c:pt>
                <c:pt idx="4">
                  <c:v>35.03</c:v>
                </c:pt>
              </c:numCache>
            </c:numRef>
          </c:val>
          <c:smooth val="0"/>
          <c:extLst>
            <c:ext xmlns:c16="http://schemas.microsoft.com/office/drawing/2014/chart" uri="{C3380CC4-5D6E-409C-BE32-E72D297353CC}">
              <c16:uniqueId val="{00000001-26EA-41C2-AE96-E3595A6A72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434.54</c:v>
                </c:pt>
                <c:pt idx="1">
                  <c:v>602.96</c:v>
                </c:pt>
                <c:pt idx="2">
                  <c:v>583.26</c:v>
                </c:pt>
                <c:pt idx="3">
                  <c:v>471.24</c:v>
                </c:pt>
                <c:pt idx="4">
                  <c:v>554.38</c:v>
                </c:pt>
              </c:numCache>
            </c:numRef>
          </c:val>
          <c:extLst>
            <c:ext xmlns:c16="http://schemas.microsoft.com/office/drawing/2014/chart" uri="{C3380CC4-5D6E-409C-BE32-E72D297353CC}">
              <c16:uniqueId val="{00000000-4212-447D-8F37-1037367132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553.77</c:v>
                </c:pt>
                <c:pt idx="3">
                  <c:v>508.64</c:v>
                </c:pt>
                <c:pt idx="4">
                  <c:v>525.22</c:v>
                </c:pt>
              </c:numCache>
            </c:numRef>
          </c:val>
          <c:smooth val="0"/>
          <c:extLst>
            <c:ext xmlns:c16="http://schemas.microsoft.com/office/drawing/2014/chart" uri="{C3380CC4-5D6E-409C-BE32-E72D297353CC}">
              <c16:uniqueId val="{00000001-4212-447D-8F37-1037367132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21" zoomScale="80" zoomScaleNormal="80" workbookViewId="0">
      <selection activeCell="BE35" sqref="BE3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島根県　美郷町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4710</v>
      </c>
      <c r="AM8" s="51"/>
      <c r="AN8" s="51"/>
      <c r="AO8" s="51"/>
      <c r="AP8" s="51"/>
      <c r="AQ8" s="51"/>
      <c r="AR8" s="51"/>
      <c r="AS8" s="51"/>
      <c r="AT8" s="46">
        <f>データ!T6</f>
        <v>282.92</v>
      </c>
      <c r="AU8" s="46"/>
      <c r="AV8" s="46"/>
      <c r="AW8" s="46"/>
      <c r="AX8" s="46"/>
      <c r="AY8" s="46"/>
      <c r="AZ8" s="46"/>
      <c r="BA8" s="46"/>
      <c r="BB8" s="46">
        <f>データ!U6</f>
        <v>16.649999999999999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5.23</v>
      </c>
      <c r="Q10" s="46"/>
      <c r="R10" s="46"/>
      <c r="S10" s="46"/>
      <c r="T10" s="46"/>
      <c r="U10" s="46"/>
      <c r="V10" s="46"/>
      <c r="W10" s="46">
        <f>データ!Q6</f>
        <v>100</v>
      </c>
      <c r="X10" s="46"/>
      <c r="Y10" s="46"/>
      <c r="Z10" s="46"/>
      <c r="AA10" s="46"/>
      <c r="AB10" s="46"/>
      <c r="AC10" s="46"/>
      <c r="AD10" s="51">
        <f>データ!R6</f>
        <v>3010</v>
      </c>
      <c r="AE10" s="51"/>
      <c r="AF10" s="51"/>
      <c r="AG10" s="51"/>
      <c r="AH10" s="51"/>
      <c r="AI10" s="51"/>
      <c r="AJ10" s="51"/>
      <c r="AK10" s="2"/>
      <c r="AL10" s="51">
        <f>データ!V6</f>
        <v>244</v>
      </c>
      <c r="AM10" s="51"/>
      <c r="AN10" s="51"/>
      <c r="AO10" s="51"/>
      <c r="AP10" s="51"/>
      <c r="AQ10" s="51"/>
      <c r="AR10" s="51"/>
      <c r="AS10" s="51"/>
      <c r="AT10" s="46">
        <f>データ!W6</f>
        <v>0.05</v>
      </c>
      <c r="AU10" s="46"/>
      <c r="AV10" s="46"/>
      <c r="AW10" s="46"/>
      <c r="AX10" s="46"/>
      <c r="AY10" s="46"/>
      <c r="AZ10" s="46"/>
      <c r="BA10" s="46"/>
      <c r="BB10" s="46">
        <f>データ!X6</f>
        <v>4880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111</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【1,937.22】</v>
      </c>
      <c r="I86" s="26" t="str">
        <f>データ!CA6</f>
        <v>【35.30】</v>
      </c>
      <c r="J86" s="26" t="str">
        <f>データ!CL6</f>
        <v>【521.14】</v>
      </c>
      <c r="K86" s="26" t="str">
        <f>データ!CW6</f>
        <v>【3.44】</v>
      </c>
      <c r="L86" s="26" t="str">
        <f>データ!DH6</f>
        <v>【90.51】</v>
      </c>
      <c r="M86" s="26" t="s">
        <v>43</v>
      </c>
      <c r="N86" s="26" t="s">
        <v>43</v>
      </c>
      <c r="O86" s="26" t="str">
        <f>データ!EO6</f>
        <v>【0.00】</v>
      </c>
    </row>
  </sheetData>
  <sheetProtection algorithmName="SHA-512" hashValue="ngsnIKDhDhYi+rTt/04OTuSHL0J0Y/4F6oNtQxgEBpcq7qoytLNFbSKzQefk4xuRjEMK4OaMoIm1S6Yr4FsREw==" saltValue="jsREqIQlroD/HyEI3cgX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324485</v>
      </c>
      <c r="D6" s="33">
        <f t="shared" si="3"/>
        <v>47</v>
      </c>
      <c r="E6" s="33">
        <f t="shared" si="3"/>
        <v>17</v>
      </c>
      <c r="F6" s="33">
        <f t="shared" si="3"/>
        <v>9</v>
      </c>
      <c r="G6" s="33">
        <f t="shared" si="3"/>
        <v>0</v>
      </c>
      <c r="H6" s="33" t="str">
        <f t="shared" si="3"/>
        <v>島根県　美郷町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5.23</v>
      </c>
      <c r="Q6" s="34">
        <f t="shared" si="3"/>
        <v>100</v>
      </c>
      <c r="R6" s="34">
        <f t="shared" si="3"/>
        <v>3010</v>
      </c>
      <c r="S6" s="34">
        <f t="shared" si="3"/>
        <v>4710</v>
      </c>
      <c r="T6" s="34">
        <f t="shared" si="3"/>
        <v>282.92</v>
      </c>
      <c r="U6" s="34">
        <f t="shared" si="3"/>
        <v>16.649999999999999</v>
      </c>
      <c r="V6" s="34">
        <f t="shared" si="3"/>
        <v>244</v>
      </c>
      <c r="W6" s="34">
        <f t="shared" si="3"/>
        <v>0.05</v>
      </c>
      <c r="X6" s="34">
        <f t="shared" si="3"/>
        <v>4880</v>
      </c>
      <c r="Y6" s="35">
        <f>IF(Y7="",NA(),Y7)</f>
        <v>85.2</v>
      </c>
      <c r="Z6" s="35">
        <f t="shared" ref="Z6:AH6" si="4">IF(Z7="",NA(),Z7)</f>
        <v>87.97</v>
      </c>
      <c r="AA6" s="35">
        <f t="shared" si="4"/>
        <v>100.08</v>
      </c>
      <c r="AB6" s="35">
        <f t="shared" si="4"/>
        <v>99.97</v>
      </c>
      <c r="AC6" s="35">
        <f t="shared" si="4"/>
        <v>91.16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1119.18</v>
      </c>
      <c r="BG6" s="35">
        <f t="shared" ref="BG6:BO6" si="7">IF(BG7="",NA(),BG7)</f>
        <v>1013.73</v>
      </c>
      <c r="BH6" s="35">
        <f t="shared" si="7"/>
        <v>873.85</v>
      </c>
      <c r="BI6" s="35">
        <f t="shared" si="7"/>
        <v>808.67</v>
      </c>
      <c r="BJ6" s="35">
        <f t="shared" si="7"/>
        <v>1297.26</v>
      </c>
      <c r="BK6" s="35">
        <f t="shared" si="7"/>
        <v>2784</v>
      </c>
      <c r="BL6" s="35">
        <f t="shared" si="7"/>
        <v>3188.44</v>
      </c>
      <c r="BM6" s="35">
        <f t="shared" si="7"/>
        <v>1914.94</v>
      </c>
      <c r="BN6" s="35">
        <f t="shared" si="7"/>
        <v>1759.36</v>
      </c>
      <c r="BO6" s="35">
        <f t="shared" si="7"/>
        <v>1837.88</v>
      </c>
      <c r="BP6" s="34" t="str">
        <f>IF(BP7="","",IF(BP7="-","【-】","【"&amp;SUBSTITUTE(TEXT(BP7,"#,##0.00"),"-","△")&amp;"】"))</f>
        <v>【1,937.22】</v>
      </c>
      <c r="BQ6" s="35">
        <f>IF(BQ7="",NA(),BQ7)</f>
        <v>36.44</v>
      </c>
      <c r="BR6" s="35">
        <f t="shared" ref="BR6:BZ6" si="8">IF(BR7="",NA(),BR7)</f>
        <v>26.34</v>
      </c>
      <c r="BS6" s="35">
        <f t="shared" si="8"/>
        <v>28.3</v>
      </c>
      <c r="BT6" s="35">
        <f t="shared" si="8"/>
        <v>33.93</v>
      </c>
      <c r="BU6" s="35">
        <f t="shared" si="8"/>
        <v>28.19</v>
      </c>
      <c r="BV6" s="35">
        <f t="shared" si="8"/>
        <v>29.21</v>
      </c>
      <c r="BW6" s="35">
        <f t="shared" si="8"/>
        <v>26.47</v>
      </c>
      <c r="BX6" s="35">
        <f t="shared" si="8"/>
        <v>34.020000000000003</v>
      </c>
      <c r="BY6" s="35">
        <f t="shared" si="8"/>
        <v>37.200000000000003</v>
      </c>
      <c r="BZ6" s="35">
        <f t="shared" si="8"/>
        <v>35.03</v>
      </c>
      <c r="CA6" s="34" t="str">
        <f>IF(CA7="","",IF(CA7="-","【-】","【"&amp;SUBSTITUTE(TEXT(CA7,"#,##0.00"),"-","△")&amp;"】"))</f>
        <v>【35.30】</v>
      </c>
      <c r="CB6" s="35">
        <f>IF(CB7="",NA(),CB7)</f>
        <v>434.54</v>
      </c>
      <c r="CC6" s="35">
        <f t="shared" ref="CC6:CK6" si="9">IF(CC7="",NA(),CC7)</f>
        <v>602.96</v>
      </c>
      <c r="CD6" s="35">
        <f t="shared" si="9"/>
        <v>583.26</v>
      </c>
      <c r="CE6" s="35">
        <f t="shared" si="9"/>
        <v>471.24</v>
      </c>
      <c r="CF6" s="35">
        <f t="shared" si="9"/>
        <v>554.38</v>
      </c>
      <c r="CG6" s="35">
        <f t="shared" si="9"/>
        <v>620.01</v>
      </c>
      <c r="CH6" s="35">
        <f t="shared" si="9"/>
        <v>688.46</v>
      </c>
      <c r="CI6" s="35">
        <f t="shared" si="9"/>
        <v>553.77</v>
      </c>
      <c r="CJ6" s="35">
        <f t="shared" si="9"/>
        <v>508.64</v>
      </c>
      <c r="CK6" s="35">
        <f t="shared" si="9"/>
        <v>525.22</v>
      </c>
      <c r="CL6" s="34" t="str">
        <f>IF(CL7="","",IF(CL7="-","【-】","【"&amp;SUBSTITUTE(TEXT(CL7,"#,##0.00"),"-","△")&amp;"】"))</f>
        <v>【521.14】</v>
      </c>
      <c r="CM6" s="35">
        <f>IF(CM7="",NA(),CM7)</f>
        <v>37.78</v>
      </c>
      <c r="CN6" s="35">
        <f t="shared" ref="CN6:CV6" si="10">IF(CN7="",NA(),CN7)</f>
        <v>35</v>
      </c>
      <c r="CO6" s="35">
        <f t="shared" si="10"/>
        <v>37</v>
      </c>
      <c r="CP6" s="35">
        <f t="shared" si="10"/>
        <v>39</v>
      </c>
      <c r="CQ6" s="35">
        <f t="shared" si="10"/>
        <v>36.19</v>
      </c>
      <c r="CR6" s="35">
        <f t="shared" si="10"/>
        <v>43.1</v>
      </c>
      <c r="CS6" s="35">
        <f t="shared" si="10"/>
        <v>40.96</v>
      </c>
      <c r="CT6" s="35">
        <f t="shared" si="10"/>
        <v>36.44</v>
      </c>
      <c r="CU6" s="35">
        <f t="shared" si="10"/>
        <v>34.29</v>
      </c>
      <c r="CV6" s="35">
        <f t="shared" si="10"/>
        <v>3.11</v>
      </c>
      <c r="CW6" s="34" t="str">
        <f>IF(CW7="","",IF(CW7="-","【-】","【"&amp;SUBSTITUTE(TEXT(CW7,"#,##0.00"),"-","△")&amp;"】"))</f>
        <v>【3.44】</v>
      </c>
      <c r="CX6" s="35">
        <f>IF(CX7="",NA(),CX7)</f>
        <v>94.95</v>
      </c>
      <c r="CY6" s="35">
        <f t="shared" ref="CY6:DG6" si="11">IF(CY7="",NA(),CY7)</f>
        <v>100</v>
      </c>
      <c r="CZ6" s="35">
        <f t="shared" si="11"/>
        <v>100</v>
      </c>
      <c r="DA6" s="35">
        <f t="shared" si="11"/>
        <v>100</v>
      </c>
      <c r="DB6" s="35">
        <f t="shared" si="11"/>
        <v>100</v>
      </c>
      <c r="DC6" s="35">
        <f t="shared" si="11"/>
        <v>88.02</v>
      </c>
      <c r="DD6" s="35">
        <f t="shared" si="11"/>
        <v>90.64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11</v>
      </c>
      <c r="EG6" s="34">
        <f t="shared" si="14"/>
        <v>0</v>
      </c>
      <c r="EH6" s="34">
        <f t="shared" si="14"/>
        <v>0</v>
      </c>
      <c r="EI6" s="34">
        <f t="shared" si="14"/>
        <v>0</v>
      </c>
      <c r="EJ6" s="34">
        <f t="shared" si="14"/>
        <v>0</v>
      </c>
      <c r="EK6" s="35">
        <f t="shared" si="14"/>
        <v>0.51</v>
      </c>
      <c r="EL6" s="35">
        <f t="shared" si="14"/>
        <v>0.01</v>
      </c>
      <c r="EM6" s="34">
        <f t="shared" si="14"/>
        <v>0</v>
      </c>
      <c r="EN6" s="34">
        <f t="shared" si="14"/>
        <v>0</v>
      </c>
      <c r="EO6" s="34" t="str">
        <f>IF(EO7="","",IF(EO7="-","【-】","【"&amp;SUBSTITUTE(TEXT(EO7,"#,##0.00"),"-","△")&amp;"】"))</f>
        <v>【0.00】</v>
      </c>
    </row>
    <row r="7" spans="1:145" s="36" customFormat="1" x14ac:dyDescent="0.2">
      <c r="A7" s="28"/>
      <c r="B7" s="37">
        <v>2018</v>
      </c>
      <c r="C7" s="37">
        <v>324485</v>
      </c>
      <c r="D7" s="37">
        <v>47</v>
      </c>
      <c r="E7" s="37">
        <v>17</v>
      </c>
      <c r="F7" s="37">
        <v>9</v>
      </c>
      <c r="G7" s="37">
        <v>0</v>
      </c>
      <c r="H7" s="37" t="s">
        <v>98</v>
      </c>
      <c r="I7" s="37" t="s">
        <v>99</v>
      </c>
      <c r="J7" s="37" t="s">
        <v>100</v>
      </c>
      <c r="K7" s="37" t="s">
        <v>101</v>
      </c>
      <c r="L7" s="37" t="s">
        <v>102</v>
      </c>
      <c r="M7" s="37" t="s">
        <v>103</v>
      </c>
      <c r="N7" s="38" t="s">
        <v>104</v>
      </c>
      <c r="O7" s="38" t="s">
        <v>105</v>
      </c>
      <c r="P7" s="38">
        <v>5.23</v>
      </c>
      <c r="Q7" s="38">
        <v>100</v>
      </c>
      <c r="R7" s="38">
        <v>3010</v>
      </c>
      <c r="S7" s="38">
        <v>4710</v>
      </c>
      <c r="T7" s="38">
        <v>282.92</v>
      </c>
      <c r="U7" s="38">
        <v>16.649999999999999</v>
      </c>
      <c r="V7" s="38">
        <v>244</v>
      </c>
      <c r="W7" s="38">
        <v>0.05</v>
      </c>
      <c r="X7" s="38">
        <v>4880</v>
      </c>
      <c r="Y7" s="38">
        <v>85.2</v>
      </c>
      <c r="Z7" s="38">
        <v>87.97</v>
      </c>
      <c r="AA7" s="38">
        <v>100.08</v>
      </c>
      <c r="AB7" s="38">
        <v>99.97</v>
      </c>
      <c r="AC7" s="38">
        <v>91.16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1119.18</v>
      </c>
      <c r="BG7" s="38">
        <v>1013.73</v>
      </c>
      <c r="BH7" s="42">
        <v>873.85</v>
      </c>
      <c r="BI7" s="38">
        <v>808.67</v>
      </c>
      <c r="BJ7" s="38">
        <v>1297.26</v>
      </c>
      <c r="BK7" s="38">
        <v>2784</v>
      </c>
      <c r="BL7" s="38">
        <v>3188.44</v>
      </c>
      <c r="BM7" s="38">
        <v>1914.94</v>
      </c>
      <c r="BN7" s="38">
        <v>1759.36</v>
      </c>
      <c r="BO7" s="38">
        <v>1837.88</v>
      </c>
      <c r="BP7" s="38">
        <v>1937.22</v>
      </c>
      <c r="BQ7" s="38">
        <v>36.44</v>
      </c>
      <c r="BR7" s="38">
        <v>26.34</v>
      </c>
      <c r="BS7" s="38">
        <v>28.3</v>
      </c>
      <c r="BT7" s="38">
        <v>33.93</v>
      </c>
      <c r="BU7" s="38">
        <v>28.19</v>
      </c>
      <c r="BV7" s="38">
        <v>29.21</v>
      </c>
      <c r="BW7" s="38">
        <v>26.47</v>
      </c>
      <c r="BX7" s="38">
        <v>34.020000000000003</v>
      </c>
      <c r="BY7" s="38">
        <v>37.200000000000003</v>
      </c>
      <c r="BZ7" s="38">
        <v>35.03</v>
      </c>
      <c r="CA7" s="38">
        <v>35.299999999999997</v>
      </c>
      <c r="CB7" s="38">
        <v>434.54</v>
      </c>
      <c r="CC7" s="38">
        <v>602.96</v>
      </c>
      <c r="CD7" s="38">
        <v>583.26</v>
      </c>
      <c r="CE7" s="38">
        <v>471.24</v>
      </c>
      <c r="CF7" s="38">
        <v>554.38</v>
      </c>
      <c r="CG7" s="38">
        <v>620.01</v>
      </c>
      <c r="CH7" s="38">
        <v>688.46</v>
      </c>
      <c r="CI7" s="38">
        <v>553.77</v>
      </c>
      <c r="CJ7" s="38">
        <v>508.64</v>
      </c>
      <c r="CK7" s="38">
        <v>525.22</v>
      </c>
      <c r="CL7" s="38">
        <v>521.14</v>
      </c>
      <c r="CM7" s="38">
        <v>37.78</v>
      </c>
      <c r="CN7" s="38">
        <v>35</v>
      </c>
      <c r="CO7" s="38">
        <v>37</v>
      </c>
      <c r="CP7" s="38">
        <v>39</v>
      </c>
      <c r="CQ7" s="38">
        <v>36.19</v>
      </c>
      <c r="CR7" s="38">
        <v>43.1</v>
      </c>
      <c r="CS7" s="38">
        <v>40.96</v>
      </c>
      <c r="CT7" s="38">
        <v>36.44</v>
      </c>
      <c r="CU7" s="38">
        <v>34.29</v>
      </c>
      <c r="CV7" s="38">
        <v>3.11</v>
      </c>
      <c r="CW7" s="38">
        <v>3.44</v>
      </c>
      <c r="CX7" s="38">
        <v>94.95</v>
      </c>
      <c r="CY7" s="38">
        <v>100</v>
      </c>
      <c r="CZ7" s="38">
        <v>100</v>
      </c>
      <c r="DA7" s="38">
        <v>100</v>
      </c>
      <c r="DB7" s="38">
        <v>100</v>
      </c>
      <c r="DC7" s="38">
        <v>88.02</v>
      </c>
      <c r="DD7" s="38">
        <v>90.64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11</v>
      </c>
      <c r="EG7" s="38">
        <v>0</v>
      </c>
      <c r="EH7" s="38">
        <v>0</v>
      </c>
      <c r="EI7" s="38">
        <v>0</v>
      </c>
      <c r="EJ7" s="38">
        <v>0</v>
      </c>
      <c r="EK7" s="38">
        <v>0.51</v>
      </c>
      <c r="EL7" s="38">
        <v>0.01</v>
      </c>
      <c r="EM7" s="38">
        <v>0</v>
      </c>
      <c r="EN7" s="38">
        <v>0</v>
      </c>
      <c r="EO7" s="38">
        <v>0</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忠幸</cp:lastModifiedBy>
  <dcterms:created xsi:type="dcterms:W3CDTF">2019-12-05T05:27:24Z</dcterms:created>
  <dcterms:modified xsi:type="dcterms:W3CDTF">2020-02-06T06:56:52Z</dcterms:modified>
  <cp:category/>
</cp:coreProperties>
</file>