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X:\■上下水道係■\9 調査・報告関係\【県関係】\【市町村課】経営比較分析表\経営比較分析表\H30決算\"/>
    </mc:Choice>
  </mc:AlternateContent>
  <workbookProtection workbookAlgorithmName="SHA-512" workbookHashValue="9Bu+NzDLG9ILI2mtjJu5gZ2lWvPRNQBQAI9bVWEpdp15/rS/S8GVVIpyNCFEQj9AUf+F+V75gdtrjO7jGI80YA==" workbookSaltValue="EHJB2/GMN80b6E9bQ49J3g==" workbookSpinCount="100000" lockStructure="1"/>
  <bookViews>
    <workbookView xWindow="0" yWindow="0" windowWidth="23040" windowHeight="96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<sst xmlns="http://schemas.openxmlformats.org/spreadsheetml/2006/main" count="228" uniqueCount="114">
  <si>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</si>
  <si>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</si>
  <si>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</si>
  <si>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</si>
  <si>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</si>
  <si>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</si>
  <si>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</si>
  <si>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</si>
  <si>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</si>
  <si>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</si>
  <si>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</si>
  <si>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</si>
  <si>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</si>
  <si>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</si>
  <si>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</si>
  <si>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</si>
  <si>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</si>
  <si>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</si>
  <si>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</si>
  <si>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</si>
  <si>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</si>
  <si>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</si>
  <si>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</si>
  <si>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</si>
  <si>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</si>
  <si>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</si>
  <si>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</si>
  <si>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</si>
  <si>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</si>
  <si>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</si>
  <si>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</si>
  <si>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</si>
  <si>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</si>
  <si>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</si>
  <si>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</si>
  <si>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</si>
  <si>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</si>
  <si>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</si>
  <si>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</si>
  <si>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</si>
  <si>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</si>
  <si>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</si>
  <si>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</si>
  <si>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</si>
  <si>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</si>
  <si>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</si>
  <si>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</si>
  <si>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</si>
  <si>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</si>
  <si>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</si>
  <si>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</si>
  <si>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</si>
  <si>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</si>
  <si>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</si>
  <si>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</si>
  <si>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</si>
  <si>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</si>
  <si>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</si>
  <si>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</si>
  <si>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</si>
  <si>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</si>
  <si>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</si>
  <si>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</si>
  <si>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</si>
  <si>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</si>
  <si>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</si>
  <si>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</si>
  <si>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</si>
  <si>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</si>
  <si>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</si>
  <si>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</si>
  <si>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</si>
  <si>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</si>
  <si>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</si>
  <si>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</si>
  <si>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</si>
  <si>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</si>
  <si>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</si>
  <si>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</si>
  <si>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</si>
  <si>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</si>
  <si>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</si>
  <si>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</si>
  <si>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</si>
  <si>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</si>
  <si>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</si>
  <si>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</si>
  <si>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</si>
  <si>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</si>
  <si>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</si>
  <si>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</si>
  <si>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</si>
  <si>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</si>
  <si>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</si>
  <si>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</si>
  <si>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</si>
  <si>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</si>
  <si>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</si>
  <si>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川本町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</si>
  <si>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</si>
  <si>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</si>
  <si>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</si>
  <si>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</si>
  <si>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</si>
  <si>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</si>
  <si>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</si>
  <si>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</si>
  <si>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</si>
  <si>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</si>
  <si>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</si>
  <si>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</si>
  <si>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稼働後17年が経過し、管路等については問題は生じて無いものの、機械設備等は更新の時期を迎えている。今後、公会計導入に向け資産台帳整備を行うこととしており、計画的な設備更新に努めていく予定である。</t>
    <rPh sb="1" eb="3">
      <t>シセツ</t>
    </rPh>
    <rPh sb="3" eb="6">
      <t>カドウゴ</t>
    </rPh>
    <rPh sb="8" eb="9">
      <t>ネン</t>
    </rPh>
    <rPh sb="10" eb="12">
      <t>ケイカ</t>
    </rPh>
    <rPh sb="14" eb="16">
      <t>カンロ</t>
    </rPh>
    <rPh sb="16" eb="17">
      <t>トウ</t>
    </rPh>
    <rPh sb="22" eb="24">
      <t>モンダイ</t>
    </rPh>
    <rPh sb="25" eb="26">
      <t>ショウ</t>
    </rPh>
    <rPh sb="28" eb="29">
      <t>ナ</t>
    </rPh>
    <rPh sb="34" eb="36">
      <t>キカイ</t>
    </rPh>
    <rPh sb="36" eb="38">
      <t>セツビ</t>
    </rPh>
    <rPh sb="38" eb="39">
      <t>トウ</t>
    </rPh>
    <rPh sb="40" eb="42">
      <t>コウシン</t>
    </rPh>
    <rPh sb="43" eb="45">
      <t>ジキ</t>
    </rPh>
    <rPh sb="46" eb="47">
      <t>ムカ</t>
    </rPh>
    <rPh sb="52" eb="54">
      <t>コンゴ</t>
    </rPh>
    <rPh sb="55" eb="58">
      <t>コウカイケイ</t>
    </rPh>
    <rPh sb="58" eb="60">
      <t>ドウニュウ</t>
    </rPh>
    <rPh sb="61" eb="62">
      <t>ム</t>
    </rPh>
    <rPh sb="63" eb="65">
      <t>シサン</t>
    </rPh>
    <rPh sb="65" eb="67">
      <t>ダイチョウ</t>
    </rPh>
    <rPh sb="67" eb="69">
      <t>セイビ</t>
    </rPh>
    <rPh sb="70" eb="71">
      <t>オコナ</t>
    </rPh>
    <rPh sb="80" eb="82">
      <t>ケイカク</t>
    </rPh>
    <rPh sb="82" eb="83">
      <t>テキ</t>
    </rPh>
    <rPh sb="84" eb="86">
      <t>セツビ</t>
    </rPh>
    <rPh sb="86" eb="88">
      <t>コウシン</t>
    </rPh>
    <rPh sb="89" eb="90">
      <t>ツト</t>
    </rPh>
    <rPh sb="94" eb="96">
      <t>ヨテイ</t>
    </rPh>
    <phoneticPr fontId="4"/>
  </si>
  <si>
    <t>　概ね、施設の状態を含め健全な状況ではあるが、今後も適正な維持管理に努めると共に、今後の資産台帳整備のもとで適正な更新計画を実施していかなければならない。</t>
    <rPh sb="1" eb="2">
      <t>オオム</t>
    </rPh>
    <rPh sb="4" eb="6">
      <t>シセツ</t>
    </rPh>
    <rPh sb="7" eb="9">
      <t>ジョウタイ</t>
    </rPh>
    <rPh sb="10" eb="11">
      <t>フク</t>
    </rPh>
    <rPh sb="12" eb="14">
      <t>ケンゼン</t>
    </rPh>
    <rPh sb="15" eb="17">
      <t>ジョウキョウ</t>
    </rPh>
    <rPh sb="23" eb="25">
      <t>コンゴ</t>
    </rPh>
    <rPh sb="26" eb="28">
      <t>テキセイ</t>
    </rPh>
    <rPh sb="29" eb="31">
      <t>イジ</t>
    </rPh>
    <rPh sb="31" eb="33">
      <t>カンリ</t>
    </rPh>
    <rPh sb="34" eb="35">
      <t>ツト</t>
    </rPh>
    <rPh sb="38" eb="39">
      <t>トモ</t>
    </rPh>
    <rPh sb="41" eb="43">
      <t>コンゴ</t>
    </rPh>
    <rPh sb="44" eb="46">
      <t>シサン</t>
    </rPh>
    <rPh sb="46" eb="48">
      <t>ダイチョウ</t>
    </rPh>
    <rPh sb="48" eb="50">
      <t>セイビ</t>
    </rPh>
    <rPh sb="54" eb="56">
      <t>テキセイ</t>
    </rPh>
    <rPh sb="57" eb="59">
      <t>コウシン</t>
    </rPh>
    <rPh sb="59" eb="61">
      <t>ケイカク</t>
    </rPh>
    <rPh sb="62" eb="64">
      <t>ジッシ</t>
    </rPh>
    <phoneticPr fontId="4"/>
  </si>
  <si>
    <t>　経費回収率及び収益的収支比率共に100%を超えており、現在のところ健全な経営と思われる。
　汚水処理原価は類似団体に比較して低い状況であり、施設利用率・水洗化率については、大手企業の進出により昨年度より増加し、類似団体と比較して上回ってはいるものの、今後も継続して取り組む必要がある。
　今後も、処理区域内人口は本より水洗化人口の増加も期待されないことが予測されるため、適正な維持管理に努めていく必要がある。</t>
    <rPh sb="1" eb="3">
      <t>ケイヒ</t>
    </rPh>
    <rPh sb="3" eb="6">
      <t>カイシュウリツ</t>
    </rPh>
    <rPh sb="6" eb="7">
      <t>オヨ</t>
    </rPh>
    <rPh sb="8" eb="11">
      <t>シュウエキテキ</t>
    </rPh>
    <rPh sb="11" eb="13">
      <t>シュウシ</t>
    </rPh>
    <rPh sb="13" eb="15">
      <t>ヒリツ</t>
    </rPh>
    <rPh sb="15" eb="16">
      <t>トモ</t>
    </rPh>
    <rPh sb="22" eb="23">
      <t>コ</t>
    </rPh>
    <rPh sb="28" eb="30">
      <t>ゲンザイ</t>
    </rPh>
    <rPh sb="34" eb="36">
      <t>ケンゼン</t>
    </rPh>
    <rPh sb="37" eb="39">
      <t>ケイエイ</t>
    </rPh>
    <rPh sb="40" eb="41">
      <t>オモ</t>
    </rPh>
    <rPh sb="47" eb="49">
      <t>オスイ</t>
    </rPh>
    <rPh sb="49" eb="51">
      <t>ショリ</t>
    </rPh>
    <rPh sb="51" eb="53">
      <t>ゲンカ</t>
    </rPh>
    <rPh sb="54" eb="56">
      <t>ルイジ</t>
    </rPh>
    <rPh sb="56" eb="58">
      <t>ダンタイ</t>
    </rPh>
    <rPh sb="59" eb="61">
      <t>ヒカク</t>
    </rPh>
    <rPh sb="63" eb="64">
      <t>ヒク</t>
    </rPh>
    <rPh sb="65" eb="67">
      <t>ジョウキョウ</t>
    </rPh>
    <rPh sb="71" eb="73">
      <t>シセツ</t>
    </rPh>
    <rPh sb="73" eb="76">
      <t>リヨウリツ</t>
    </rPh>
    <rPh sb="77" eb="80">
      <t>スイセンカ</t>
    </rPh>
    <rPh sb="80" eb="81">
      <t>リツ</t>
    </rPh>
    <rPh sb="87" eb="89">
      <t>オオテ</t>
    </rPh>
    <rPh sb="89" eb="91">
      <t>キギョウ</t>
    </rPh>
    <rPh sb="92" eb="94">
      <t>シンシュツ</t>
    </rPh>
    <rPh sb="97" eb="100">
      <t>サクネンド</t>
    </rPh>
    <rPh sb="102" eb="104">
      <t>ゾウカ</t>
    </rPh>
    <rPh sb="106" eb="108">
      <t>ルイジ</t>
    </rPh>
    <rPh sb="108" eb="110">
      <t>ダンタイ</t>
    </rPh>
    <rPh sb="111" eb="113">
      <t>ヒカク</t>
    </rPh>
    <rPh sb="115" eb="117">
      <t>ウワマワ</t>
    </rPh>
    <rPh sb="126" eb="128">
      <t>コンゴ</t>
    </rPh>
    <rPh sb="129" eb="131">
      <t>ケイゾク</t>
    </rPh>
    <rPh sb="133" eb="134">
      <t>ト</t>
    </rPh>
    <rPh sb="135" eb="136">
      <t>ク</t>
    </rPh>
    <rPh sb="137" eb="139">
      <t>ヒツヨウ</t>
    </rPh>
    <rPh sb="145" eb="147">
      <t>コンゴ</t>
    </rPh>
    <rPh sb="149" eb="151">
      <t>ショリ</t>
    </rPh>
    <rPh sb="151" eb="154">
      <t>クイキナイ</t>
    </rPh>
    <rPh sb="154" eb="156">
      <t>ジンコウ</t>
    </rPh>
    <rPh sb="157" eb="158">
      <t>モト</t>
    </rPh>
    <rPh sb="160" eb="163">
      <t>スイセンカ</t>
    </rPh>
    <rPh sb="163" eb="165">
      <t>ジンコウ</t>
    </rPh>
    <rPh sb="166" eb="168">
      <t>ゾウカ</t>
    </rPh>
    <rPh sb="169" eb="171">
      <t>キタイ</t>
    </rPh>
    <rPh sb="178" eb="180">
      <t>ヨソク</t>
    </rPh>
    <rPh sb="186" eb="188">
      <t>テキセイ</t>
    </rPh>
    <rPh sb="189" eb="191">
      <t>イジ</t>
    </rPh>
    <rPh sb="191" eb="193">
      <t>カンリ</t>
    </rPh>
    <rPh sb="194" eb="195">
      <t>ツト</t>
    </rPh>
    <rPh sb="199" eb="2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</si>
</sst>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74-4663-BAE3-9F9AFC9ABA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c:ext xmlns:c16="http://schemas.microsoft.com/office/drawing/2014/chart" uri="{C3380CC4-5D6E-409C-BE32-E72D297353CC}">
              <c16:uniqueId val="{00000001-1274-4663-BAE3-9F9AFC9ABA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53.8</c:v>
                </c:pt>
                <c:pt idx="1">
                  <c:v>53.8</c:v>
                </c:pt>
                <c:pt idx="2">
                  <c:v>53.26</c:v>
                </c:pt>
                <c:pt idx="3">
                  <c:v>52.72</c:v>
                </c:pt>
                <c:pt idx="4">
                  <c:v>59.24</c:v>
                </c:pt>
              </c:numCache>
            </c:numRef>
          </c:val>
          <c:extLst>
            <c:ext xmlns:c16="http://schemas.microsoft.com/office/drawing/2014/chart" uri="{C3380CC4-5D6E-409C-BE32-E72D297353CC}">
              <c16:uniqueId val="{00000000-24ED-42A0-B0C2-83A584EDA4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c:ext xmlns:c16="http://schemas.microsoft.com/office/drawing/2014/chart" uri="{C3380CC4-5D6E-409C-BE32-E72D297353CC}">
              <c16:uniqueId val="{00000001-24ED-42A0-B0C2-83A584EDA4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76.59</c:v>
                </c:pt>
                <c:pt idx="1">
                  <c:v>78.13</c:v>
                </c:pt>
                <c:pt idx="2">
                  <c:v>82.26</c:v>
                </c:pt>
                <c:pt idx="3">
                  <c:v>78.13</c:v>
                </c:pt>
                <c:pt idx="4">
                  <c:v>93.76</c:v>
                </c:pt>
              </c:numCache>
            </c:numRef>
          </c:val>
          <c:extLst>
            <c:ext xmlns:c16="http://schemas.microsoft.com/office/drawing/2014/chart" uri="{C3380CC4-5D6E-409C-BE32-E72D297353CC}">
              <c16:uniqueId val="{00000000-2E38-4D9C-B6B7-DA12A30449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c:ext xmlns:c16="http://schemas.microsoft.com/office/drawing/2014/chart" uri="{C3380CC4-5D6E-409C-BE32-E72D297353CC}">
              <c16:uniqueId val="{00000001-2E38-4D9C-B6B7-DA12A30449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104.32</c:v>
                </c:pt>
                <c:pt idx="2">
                  <c:v>103.94</c:v>
                </c:pt>
                <c:pt idx="3">
                  <c:v>105.1</c:v>
                </c:pt>
                <c:pt idx="4">
                  <c:v>110.67</c:v>
                </c:pt>
              </c:numCache>
            </c:numRef>
          </c:val>
          <c:extLst>
            <c:ext xmlns:c16="http://schemas.microsoft.com/office/drawing/2014/chart" uri="{C3380CC4-5D6E-409C-BE32-E72D297353CC}">
              <c16:uniqueId val="{00000000-C397-43AA-8534-2893AC1580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97-43AA-8534-2893AC1580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A6-49EC-B8B1-7E60B138C2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A6-49EC-B8B1-7E60B138C2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2-4BC1-BD70-100A072E09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2-4BC1-BD70-100A072E09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3-4648-8DAA-DC800F0F74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3-4648-8DAA-DC800F0F74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3-4A7B-86F7-1DD93B4037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3-4A7B-86F7-1DD93B4037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B7-4D4C-9B53-04D78F9C08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c:ext xmlns:c16="http://schemas.microsoft.com/office/drawing/2014/chart" uri="{C3380CC4-5D6E-409C-BE32-E72D297353CC}">
              <c16:uniqueId val="{00000001-2FB7-4D4C-9B53-04D78F9C08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93.01</c:v>
                </c:pt>
                <c:pt idx="1">
                  <c:v>105.89</c:v>
                </c:pt>
                <c:pt idx="2">
                  <c:v>105.37</c:v>
                </c:pt>
                <c:pt idx="3">
                  <c:v>109.86</c:v>
                </c:pt>
                <c:pt idx="4">
                  <c:v>106.44</c:v>
                </c:pt>
              </c:numCache>
            </c:numRef>
          </c:val>
          <c:extLst>
            <c:ext xmlns:c16="http://schemas.microsoft.com/office/drawing/2014/chart" uri="{C3380CC4-5D6E-409C-BE32-E72D297353CC}">
              <c16:uniqueId val="{00000000-AB61-4E17-BC61-1D2146B3A8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c:ext xmlns:c16="http://schemas.microsoft.com/office/drawing/2014/chart" uri="{C3380CC4-5D6E-409C-BE32-E72D297353CC}">
              <c16:uniqueId val="{00000001-AB61-4E17-BC61-1D2146B3A8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239.24</c:v>
                </c:pt>
                <c:pt idx="1">
                  <c:v>209.93</c:v>
                </c:pt>
                <c:pt idx="2">
                  <c:v>213.58</c:v>
                </c:pt>
                <c:pt idx="3">
                  <c:v>209.31</c:v>
                </c:pt>
                <c:pt idx="4">
                  <c:v>202.81</c:v>
                </c:pt>
              </c:numCache>
            </c:numRef>
          </c:val>
          <c:extLst>
            <c:ext xmlns:c16="http://schemas.microsoft.com/office/drawing/2014/chart" uri="{C3380CC4-5D6E-409C-BE32-E72D297353CC}">
              <c16:uniqueId val="{00000000-CF92-4570-86D9-7818B67B78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c:ext xmlns:c16="http://schemas.microsoft.com/office/drawing/2014/chart" uri="{C3380CC4-5D6E-409C-BE32-E72D297353CC}">
              <c16:uniqueId val="{00000001-CF92-4570-86D9-7818B67B78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島根県　川本町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3317</v>
      </c>
      <c r="AM8" s="68"/>
      <c r="AN8" s="68"/>
      <c r="AO8" s="68"/>
      <c r="AP8" s="68"/>
      <c r="AQ8" s="68"/>
      <c r="AR8" s="68"/>
      <c r="AS8" s="68"/>
      <c r="AT8" s="67">
        <f>データ!T6</f>
        <v>106.43</v>
      </c>
      <c r="AU8" s="67"/>
      <c r="AV8" s="67"/>
      <c r="AW8" s="67"/>
      <c r="AX8" s="67"/>
      <c r="AY8" s="67"/>
      <c r="AZ8" s="67"/>
      <c r="BA8" s="67"/>
      <c r="BB8" s="67">
        <f>データ!U6</f>
        <v>31.17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13.68</v>
      </c>
      <c r="Q10" s="67"/>
      <c r="R10" s="67"/>
      <c r="S10" s="67"/>
      <c r="T10" s="67"/>
      <c r="U10" s="67"/>
      <c r="V10" s="67"/>
      <c r="W10" s="67">
        <f>データ!Q6</f>
        <v>100</v>
      </c>
      <c r="X10" s="67"/>
      <c r="Y10" s="67"/>
      <c r="Z10" s="67"/>
      <c r="AA10" s="67"/>
      <c r="AB10" s="67"/>
      <c r="AC10" s="67"/>
      <c r="AD10" s="68">
        <f>データ!R6</f>
        <v>4030</v>
      </c>
      <c r="AE10" s="68"/>
      <c r="AF10" s="68"/>
      <c r="AG10" s="68"/>
      <c r="AH10" s="68"/>
      <c r="AI10" s="68"/>
      <c r="AJ10" s="68"/>
      <c r="AK10" s="2"/>
      <c r="AL10" s="68">
        <f>データ!V6</f>
        <v>449</v>
      </c>
      <c r="AM10" s="68"/>
      <c r="AN10" s="68"/>
      <c r="AO10" s="68"/>
      <c r="AP10" s="68"/>
      <c r="AQ10" s="68"/>
      <c r="AR10" s="68"/>
      <c r="AS10" s="68"/>
      <c r="AT10" s="67">
        <f>データ!W6</f>
        <v>0.22</v>
      </c>
      <c r="AU10" s="67"/>
      <c r="AV10" s="67"/>
      <c r="AW10" s="67"/>
      <c r="AX10" s="67"/>
      <c r="AY10" s="67"/>
      <c r="AZ10" s="67"/>
      <c r="BA10" s="67"/>
      <c r="BB10" s="67">
        <f>データ!X6</f>
        <v>2040.91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JhgOroqn6QNlGI0wGSyrzaBmOBsdg21JUfoOEVk8i41nHe15W07JxsoPwnPquFLo1Aw0NSncC2qyqhFbEvQmNQ==" saltValue="c7q5vfunQILDc22yFoZV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324418</v>
      </c>
      <c r="D6" s="33">
        <f t="shared" si="3"/>
        <v>47</v>
      </c>
      <c r="E6" s="33">
        <f t="shared" si="3"/>
        <v>17</v>
      </c>
      <c r="F6" s="33">
        <f t="shared" si="3"/>
        <v>5</v>
      </c>
      <c r="G6" s="33">
        <f t="shared" si="3"/>
        <v>0</v>
      </c>
      <c r="H6" s="33" t="str">
        <f t="shared" si="3"/>
        <v>島根県　川本町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13.68</v>
      </c>
      <c r="Q6" s="34">
        <f t="shared" si="3"/>
        <v>100</v>
      </c>
      <c r="R6" s="34">
        <f t="shared" si="3"/>
        <v>4030</v>
      </c>
      <c r="S6" s="34">
        <f t="shared" si="3"/>
        <v>3317</v>
      </c>
      <c r="T6" s="34">
        <f t="shared" si="3"/>
        <v>106.43</v>
      </c>
      <c r="U6" s="34">
        <f t="shared" si="3"/>
        <v>31.17</v>
      </c>
      <c r="V6" s="34">
        <f t="shared" si="3"/>
        <v>449</v>
      </c>
      <c r="W6" s="34">
        <f t="shared" si="3"/>
        <v>0.22</v>
      </c>
      <c r="X6" s="34">
        <f t="shared" si="3"/>
        <v>2040.91</v>
      </c>
      <c r="Y6" s="35">
        <f>IF(Y7="",NA(),Y7)</f>
        <v>100</v>
      </c>
      <c r="Z6" s="35">
        <f t="shared" ref="Z6:AH6" si="4">IF(Z7="",NA(),Z7)</f>
        <v>104.32</v>
      </c>
      <c r="AA6" s="35">
        <f t="shared" si="4"/>
        <v>103.94</v>
      </c>
      <c r="AB6" s="35">
        <f t="shared" si="4"/>
        <v>105.1</v>
      </c>
      <c r="AC6" s="35">
        <f t="shared" si="4"/>
        <v>110.67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1051.43</v>
      </c>
      <c r="BN6" s="35">
        <f t="shared" si="7"/>
        <v>855.8</v>
      </c>
      <c r="BO6" s="35">
        <f t="shared" si="7"/>
        <v>789.46</v>
      </c>
      <c r="BP6" s="34" t="str">
        <f>IF(BP7="","",IF(BP7="-","【-】","【"&amp;SUBSTITUTE(TEXT(BP7,"#,##0.00"),"-","△")&amp;"】"))</f>
        <v>【747.76】</v>
      </c>
      <c r="BQ6" s="35">
        <f>IF(BQ7="",NA(),BQ7)</f>
        <v>93.01</v>
      </c>
      <c r="BR6" s="35">
        <f t="shared" ref="BR6:BZ6" si="8">IF(BR7="",NA(),BR7)</f>
        <v>105.89</v>
      </c>
      <c r="BS6" s="35">
        <f t="shared" si="8"/>
        <v>105.37</v>
      </c>
      <c r="BT6" s="35">
        <f t="shared" si="8"/>
        <v>109.86</v>
      </c>
      <c r="BU6" s="35">
        <f t="shared" si="8"/>
        <v>106.44</v>
      </c>
      <c r="BV6" s="35">
        <f t="shared" si="8"/>
        <v>41.08</v>
      </c>
      <c r="BW6" s="35">
        <f t="shared" si="8"/>
        <v>41.34</v>
      </c>
      <c r="BX6" s="35">
        <f t="shared" si="8"/>
        <v>40.06</v>
      </c>
      <c r="BY6" s="35">
        <f t="shared" si="8"/>
        <v>59.8</v>
      </c>
      <c r="BZ6" s="35">
        <f t="shared" si="8"/>
        <v>57.77</v>
      </c>
      <c r="CA6" s="34" t="str">
        <f>IF(CA7="","",IF(CA7="-","【-】","【"&amp;SUBSTITUTE(TEXT(CA7,"#,##0.00"),"-","△")&amp;"】"))</f>
        <v>【59.51】</v>
      </c>
      <c r="CB6" s="35">
        <f>IF(CB7="",NA(),CB7)</f>
        <v>239.24</v>
      </c>
      <c r="CC6" s="35">
        <f t="shared" ref="CC6:CK6" si="9">IF(CC7="",NA(),CC7)</f>
        <v>209.93</v>
      </c>
      <c r="CD6" s="35">
        <f t="shared" si="9"/>
        <v>213.58</v>
      </c>
      <c r="CE6" s="35">
        <f t="shared" si="9"/>
        <v>209.31</v>
      </c>
      <c r="CF6" s="35">
        <f t="shared" si="9"/>
        <v>202.81</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53.8</v>
      </c>
      <c r="CN6" s="35">
        <f t="shared" ref="CN6:CV6" si="10">IF(CN7="",NA(),CN7)</f>
        <v>53.8</v>
      </c>
      <c r="CO6" s="35">
        <f t="shared" si="10"/>
        <v>53.26</v>
      </c>
      <c r="CP6" s="35">
        <f t="shared" si="10"/>
        <v>52.72</v>
      </c>
      <c r="CQ6" s="35">
        <f t="shared" si="10"/>
        <v>59.24</v>
      </c>
      <c r="CR6" s="35">
        <f t="shared" si="10"/>
        <v>44.69</v>
      </c>
      <c r="CS6" s="35">
        <f t="shared" si="10"/>
        <v>44.69</v>
      </c>
      <c r="CT6" s="35">
        <f t="shared" si="10"/>
        <v>42.84</v>
      </c>
      <c r="CU6" s="35">
        <f t="shared" si="10"/>
        <v>51.75</v>
      </c>
      <c r="CV6" s="35">
        <f t="shared" si="10"/>
        <v>50.68</v>
      </c>
      <c r="CW6" s="34" t="str">
        <f>IF(CW7="","",IF(CW7="-","【-】","【"&amp;SUBSTITUTE(TEXT(CW7,"#,##0.00"),"-","△")&amp;"】"))</f>
        <v>【52.23】</v>
      </c>
      <c r="CX6" s="35">
        <f>IF(CX7="",NA(),CX7)</f>
        <v>76.59</v>
      </c>
      <c r="CY6" s="35">
        <f t="shared" ref="CY6:DG6" si="11">IF(CY7="",NA(),CY7)</f>
        <v>78.13</v>
      </c>
      <c r="CZ6" s="35">
        <f t="shared" si="11"/>
        <v>82.26</v>
      </c>
      <c r="DA6" s="35">
        <f t="shared" si="11"/>
        <v>78.13</v>
      </c>
      <c r="DB6" s="35">
        <f t="shared" si="11"/>
        <v>93.76</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2">
      <c r="A7" s="28"/>
      <c r="B7" s="37">
        <v>2018</v>
      </c>
      <c r="C7" s="37">
        <v>324418</v>
      </c>
      <c r="D7" s="37">
        <v>47</v>
      </c>
      <c r="E7" s="37">
        <v>17</v>
      </c>
      <c r="F7" s="37">
        <v>5</v>
      </c>
      <c r="G7" s="37">
        <v>0</v>
      </c>
      <c r="H7" s="37" t="s">
        <v>98</v>
      </c>
      <c r="I7" s="37" t="s">
        <v>99</v>
      </c>
      <c r="J7" s="37" t="s">
        <v>100</v>
      </c>
      <c r="K7" s="37" t="s">
        <v>101</v>
      </c>
      <c r="L7" s="37" t="s">
        <v>102</v>
      </c>
      <c r="M7" s="37" t="s">
        <v>103</v>
      </c>
      <c r="N7" s="38" t="s">
        <v>104</v>
      </c>
      <c r="O7" s="38" t="s">
        <v>105</v>
      </c>
      <c r="P7" s="38">
        <v>13.68</v>
      </c>
      <c r="Q7" s="38">
        <v>100</v>
      </c>
      <c r="R7" s="38">
        <v>4030</v>
      </c>
      <c r="S7" s="38">
        <v>3317</v>
      </c>
      <c r="T7" s="38">
        <v>106.43</v>
      </c>
      <c r="U7" s="38">
        <v>31.17</v>
      </c>
      <c r="V7" s="38">
        <v>449</v>
      </c>
      <c r="W7" s="38">
        <v>0.22</v>
      </c>
      <c r="X7" s="38">
        <v>2040.91</v>
      </c>
      <c r="Y7" s="38">
        <v>100</v>
      </c>
      <c r="Z7" s="38">
        <v>104.32</v>
      </c>
      <c r="AA7" s="38">
        <v>103.94</v>
      </c>
      <c r="AB7" s="38">
        <v>105.1</v>
      </c>
      <c r="AC7" s="38">
        <v>110.67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1051.43</v>
      </c>
      <c r="BN7" s="38">
        <v>855.8</v>
      </c>
      <c r="BO7" s="38">
        <v>789.46</v>
      </c>
      <c r="BP7" s="38">
        <v>747.76</v>
      </c>
      <c r="BQ7" s="38">
        <v>93.01</v>
      </c>
      <c r="BR7" s="38">
        <v>105.89</v>
      </c>
      <c r="BS7" s="38">
        <v>105.37</v>
      </c>
      <c r="BT7" s="38">
        <v>109.86</v>
      </c>
      <c r="BU7" s="38">
        <v>106.44</v>
      </c>
      <c r="BV7" s="38">
        <v>41.08</v>
      </c>
      <c r="BW7" s="38">
        <v>41.34</v>
      </c>
      <c r="BX7" s="38">
        <v>40.06</v>
      </c>
      <c r="BY7" s="38">
        <v>59.8</v>
      </c>
      <c r="BZ7" s="38">
        <v>57.77</v>
      </c>
      <c r="CA7" s="38">
        <v>59.51</v>
      </c>
      <c r="CB7" s="38">
        <v>239.24</v>
      </c>
      <c r="CC7" s="38">
        <v>209.93</v>
      </c>
      <c r="CD7" s="38">
        <v>213.58</v>
      </c>
      <c r="CE7" s="38">
        <v>209.31</v>
      </c>
      <c r="CF7" s="38">
        <v>202.81</v>
      </c>
      <c r="CG7" s="38">
        <v>378.08</v>
      </c>
      <c r="CH7" s="38">
        <v>357.49</v>
      </c>
      <c r="CI7" s="38">
        <v>355.22</v>
      </c>
      <c r="CJ7" s="38">
        <v>263.76</v>
      </c>
      <c r="CK7" s="38">
        <v>274.35000000000002</v>
      </c>
      <c r="CL7" s="38">
        <v>261.45999999999998</v>
      </c>
      <c r="CM7" s="38">
        <v>53.8</v>
      </c>
      <c r="CN7" s="38">
        <v>53.8</v>
      </c>
      <c r="CO7" s="38">
        <v>53.26</v>
      </c>
      <c r="CP7" s="38">
        <v>52.72</v>
      </c>
      <c r="CQ7" s="38">
        <v>59.24</v>
      </c>
      <c r="CR7" s="38">
        <v>44.69</v>
      </c>
      <c r="CS7" s="38">
        <v>44.69</v>
      </c>
      <c r="CT7" s="38">
        <v>42.84</v>
      </c>
      <c r="CU7" s="38">
        <v>51.75</v>
      </c>
      <c r="CV7" s="38">
        <v>50.68</v>
      </c>
      <c r="CW7" s="38">
        <v>52.23</v>
      </c>
      <c r="CX7" s="38">
        <v>76.59</v>
      </c>
      <c r="CY7" s="38">
        <v>78.13</v>
      </c>
      <c r="CZ7" s="38">
        <v>82.26</v>
      </c>
      <c r="DA7" s="38">
        <v>78.13</v>
      </c>
      <c r="DB7" s="38">
        <v>93.76</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宮田 圭三</cp:lastModifiedBy>
  <cp:lastPrinted>2020-02-10T06:28:58Z</cp:lastPrinted>
  <dcterms:created xsi:type="dcterms:W3CDTF">2019-12-05T05:21:46Z</dcterms:created>
  <dcterms:modified xsi:type="dcterms:W3CDTF">2020-02-19T08:02:53Z</dcterms:modified>
  <cp:category/>
</cp:coreProperties>
</file>