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Svi03\共有フォルダ\企画財政課\財政管理担当\財政係\財政係\財政係\特別会計\★公営企業に係る「経営比較分析表」\R1\提出\"/>
    </mc:Choice>
  </mc:AlternateContent>
  <xr:revisionPtr revIDLastSave="0" documentId="13_ncr:1_{C19A02FA-1ADC-4C76-BED3-0C9E57777472}" xr6:coauthVersionLast="36" xr6:coauthVersionMax="36" xr10:uidLastSave="{00000000-0000-0000-0000-000000000000}"/>
  <workbookProtection workbookAlgorithmName="SHA-512" workbookHashValue="jAzVUBZ+jMpswHxDn4v+9ttNevQGycz7u5jcnBbShtmNJNCj+Yr5GA2GUf/Wr+RMKYh7nVuP74htkU1OFSxyVg==" workbookSaltValue="IktV4NPJAHqcH5NobAVq3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AD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<sst xmlns="http://schemas.openxmlformats.org/spreadsheetml/2006/main" count="228" uniqueCount="114">
  <si>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</si>
  <si>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</si>
  <si>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</si>
  <si>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</si>
  <si>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</si>
  <si>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</si>
  <si>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</si>
  <si>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</si>
  <si>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</si>
  <si>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</si>
  <si>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</si>
  <si>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</si>
  <si>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</si>
  <si>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</si>
  <si>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</si>
  <si>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</si>
  <si>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</si>
  <si>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</si>
  <si>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</si>
  <si>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</si>
  <si>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</si>
  <si>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</si>
  <si>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</si>
  <si>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</si>
  <si>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</si>
  <si>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</si>
  <si>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</si>
  <si>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</si>
  <si>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</si>
  <si>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</si>
  <si>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</si>
  <si>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</si>
  <si>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</si>
  <si>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</si>
  <si>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</si>
  <si>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</si>
  <si>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</si>
  <si>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</si>
  <si>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</si>
  <si>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</si>
  <si>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</si>
  <si>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</si>
  <si>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</si>
  <si>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</si>
  <si>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</si>
  <si>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</si>
  <si>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</si>
  <si>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</si>
  <si>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</si>
  <si>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</si>
  <si>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</si>
  <si>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</si>
  <si>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</si>
  <si>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</si>
  <si>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</si>
  <si>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</si>
  <si>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</si>
  <si>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</si>
  <si>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</si>
  <si>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</si>
  <si>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</si>
  <si>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</si>
  <si>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</si>
  <si>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</si>
  <si>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</si>
  <si>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</si>
  <si>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</si>
  <si>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</si>
  <si>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</si>
  <si>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</si>
  <si>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</si>
  <si>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</si>
  <si>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</si>
  <si>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</si>
  <si>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</si>
  <si>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</si>
  <si>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</si>
  <si>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</si>
  <si>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</si>
  <si>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</si>
  <si>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</si>
  <si>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</si>
  <si>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</si>
  <si>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</si>
  <si>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</si>
  <si>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</si>
  <si>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</si>
  <si>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</si>
  <si>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</si>
  <si>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</si>
  <si>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</si>
  <si>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</si>
  <si>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</si>
  <si>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</si>
  <si>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</si>
  <si>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</si>
  <si>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</si>
  <si>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</si>
  <si>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</si>
  <si>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</si>
  <si>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</si>
  <si>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</si>
  <si>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</si>
  <si>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</si>
  <si>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</si>
  <si>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</si>
  <si>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</si>
  <si>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</si>
  <si>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</si>
  <si>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</si>
  <si>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</si>
  <si>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31年度からは企業会計制度に移行し、現有資産の状態・健全度を適切に診断・評価しながら、中長期の更新需要見通しを検討するとともに、財政収支見通しを踏まえた更新財源の確保を図りながら健全経営を行っていく。</t>
    <phoneticPr fontId="4"/>
  </si>
  <si>
    <t>　供用開始から15年以上が経過しており、処理施設内の機器の故障も増えつつあり、都度、修繕を行っている状況である。
　今後は、施設の長寿命化等を図りながら、突発的な大規模修繕が経営を圧迫することのないよう、施設の維持管理に努める。
　H27下水道法改正に伴い、「排水設備の点検方法及び頻度」を記載した事業計画を策定済みであり、今後は、その計画に沿って管渠の点検を実施し、更新が必要な路線について更新をしていく予定。現況は供用開始後17～19年くらい経過しているが、早急に更新を実施する事は想定していない。</t>
    <phoneticPr fontId="4"/>
  </si>
  <si>
    <r>
      <t>　飯南町生活排水処理基本計画に基づき、連担地の比較的家屋間の距離が小さい地域については、公共下水道及び農業集落排水の整備、また促進計画区域外の地域については、合併処理浄化槽の普及を図ることとし、公共下水道については整備が完了している。
　近年は、集落内の人口が減少し、接続人口も減少傾向にあり、安定した料金収入を確保できない状況であるが、共用開始から時間が経過し、企業債残高が減少してきている。また、収益的収支比率の上昇は、一般会計からの大幅な繰入金によるものと考えられる。施設利用率の低下は、晴天時の一日平均処理水量が減ったためである。また処理場管理費の増加により、経費回収率は減少、処理原価は上昇している。
※H28の企業債残高対事業規模比率…算定式分子の地方債現在高から一般会</t>
    </r>
    <r>
      <rPr>
        <sz val="10"/>
        <rFont val="ＭＳ ゴシック"/>
        <family val="3"/>
        <charset val="128"/>
      </rPr>
      <t>計負担額2,177,361千円が控除されていないため、本来の数値は「401.62」。</t>
    </r>
    <r>
      <rPr>
        <sz val="10"/>
        <color theme="1"/>
        <rFont val="ＭＳ ゴシック"/>
        <family val="3"/>
        <charset val="128"/>
      </rPr>
      <t xml:space="preserve">
※H29の企業債残高対事業規模比率…算定式分子の地方債現在高から一般会計負担額1,853,721千円が控除されていないため、本来の数値は「684.18」。
※H29の施設利用率は…晴天時平均処理水量の値の報告誤りによる違算。本来の数値は「40.67」（施設利用率＝晴天時一日平均処理水量/晴天時現在処理能力×100。正：671/1650×100＝40.67、誤：346/1650×100＝20.97）
※H30の施設利用率…晴天時平均処理水量の値の報告誤りによる違算。本来の数値は「38.30」。（施設利用率＝晴天時一日平均処理水量/晴天時現在処理能力×100。正：632/1650×100＝38.30、誤：331/1650×100＝20.06）</t>
    </r>
    <rPh sb="271" eb="274">
      <t>ショリジョウ</t>
    </rPh>
    <rPh sb="274" eb="277">
      <t>カンリヒ</t>
    </rPh>
    <rPh sb="278" eb="280">
      <t>ゾウカ</t>
    </rPh>
    <rPh sb="284" eb="286">
      <t>ケイヒ</t>
    </rPh>
    <rPh sb="286" eb="288">
      <t>カイシュウ</t>
    </rPh>
    <rPh sb="288" eb="289">
      <t>リツ</t>
    </rPh>
    <rPh sb="290" eb="292">
      <t>ゲンショウ</t>
    </rPh>
    <rPh sb="298" eb="300">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</si>
</sst>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E1-4733-AA78-A0BD7EBA7E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c:ext xmlns:c16="http://schemas.microsoft.com/office/drawing/2014/chart" uri="{C3380CC4-5D6E-409C-BE32-E72D297353CC}">
              <c16:uniqueId val="{00000001-3FE1-4733-AA78-A0BD7EBA7E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42.06</c:v>
                </c:pt>
                <c:pt idx="1">
                  <c:v>44.58</c:v>
                </c:pt>
                <c:pt idx="2">
                  <c:v>43.48</c:v>
                </c:pt>
                <c:pt idx="3">
                  <c:v>20.97</c:v>
                </c:pt>
                <c:pt idx="4">
                  <c:v>20.059999999999999</c:v>
                </c:pt>
              </c:numCache>
            </c:numRef>
          </c:val>
          <c:extLst>
            <c:ext xmlns:c16="http://schemas.microsoft.com/office/drawing/2014/chart" uri="{C3380CC4-5D6E-409C-BE32-E72D297353CC}">
              <c16:uniqueId val="{00000000-69A4-46C2-BC37-0F45BA8816E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c:ext xmlns:c16="http://schemas.microsoft.com/office/drawing/2014/chart" uri="{C3380CC4-5D6E-409C-BE32-E72D297353CC}">
              <c16:uniqueId val="{00000001-69A4-46C2-BC37-0F45BA8816E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95.06</c:v>
                </c:pt>
                <c:pt idx="1">
                  <c:v>91.49</c:v>
                </c:pt>
                <c:pt idx="2">
                  <c:v>90.9</c:v>
                </c:pt>
                <c:pt idx="3">
                  <c:v>84.37</c:v>
                </c:pt>
                <c:pt idx="4">
                  <c:v>84.32</c:v>
                </c:pt>
              </c:numCache>
            </c:numRef>
          </c:val>
          <c:extLst>
            <c:ext xmlns:c16="http://schemas.microsoft.com/office/drawing/2014/chart" uri="{C3380CC4-5D6E-409C-BE32-E72D297353CC}">
              <c16:uniqueId val="{00000000-A9DF-459F-AF2D-14C8668D21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c:ext xmlns:c16="http://schemas.microsoft.com/office/drawing/2014/chart" uri="{C3380CC4-5D6E-409C-BE32-E72D297353CC}">
              <c16:uniqueId val="{00000001-A9DF-459F-AF2D-14C8668D21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65.349999999999994</c:v>
                </c:pt>
                <c:pt idx="1">
                  <c:v>66.459999999999994</c:v>
                </c:pt>
                <c:pt idx="2">
                  <c:v>72.290000000000006</c:v>
                </c:pt>
                <c:pt idx="3">
                  <c:v>79.28</c:v>
                </c:pt>
                <c:pt idx="4">
                  <c:v>91.29</c:v>
                </c:pt>
              </c:numCache>
            </c:numRef>
          </c:val>
          <c:extLst>
            <c:ext xmlns:c16="http://schemas.microsoft.com/office/drawing/2014/chart" uri="{C3380CC4-5D6E-409C-BE32-E72D297353CC}">
              <c16:uniqueId val="{00000000-AA87-476E-98A0-65A8F4F8351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87-476E-98A0-65A8F4F8351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B6-4EFA-ABE6-B45441DB60E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B6-4EFA-ABE6-B45441DB60E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AC-487D-B740-4A901C9EF6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AC-487D-B740-4A901C9EF6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BF-48D7-A642-CBF82453E3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BF-48D7-A642-CBF82453E3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06-4C78-931C-A6786B4650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06-4C78-931C-A6786B4650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1244.49</c:v>
                </c:pt>
                <c:pt idx="1">
                  <c:v>537.86</c:v>
                </c:pt>
                <c:pt idx="2">
                  <c:v>4187.49</c:v>
                </c:pt>
                <c:pt idx="3">
                  <c:v>3973.37</c:v>
                </c:pt>
                <c:pt idx="4">
                  <c:v>563.80999999999995</c:v>
                </c:pt>
              </c:numCache>
            </c:numRef>
          </c:val>
          <c:extLst>
            <c:ext xmlns:c16="http://schemas.microsoft.com/office/drawing/2014/chart" uri="{C3380CC4-5D6E-409C-BE32-E72D297353CC}">
              <c16:uniqueId val="{00000000-2ADE-4C19-BAAB-570C7345CA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2ADE-4C19-BAAB-570C7345CA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57.85</c:v>
                </c:pt>
                <c:pt idx="1">
                  <c:v>77.63</c:v>
                </c:pt>
                <c:pt idx="2">
                  <c:v>91.83</c:v>
                </c:pt>
                <c:pt idx="3">
                  <c:v>76.84</c:v>
                </c:pt>
                <c:pt idx="4">
                  <c:v>64.709999999999994</c:v>
                </c:pt>
              </c:numCache>
            </c:numRef>
          </c:val>
          <c:extLst>
            <c:ext xmlns:c16="http://schemas.microsoft.com/office/drawing/2014/chart" uri="{C3380CC4-5D6E-409C-BE32-E72D297353CC}">
              <c16:uniqueId val="{00000000-B815-44C9-82C6-20430C80E9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c:ext xmlns:c16="http://schemas.microsoft.com/office/drawing/2014/chart" uri="{C3380CC4-5D6E-409C-BE32-E72D297353CC}">
              <c16:uniqueId val="{00000001-B815-44C9-82C6-20430C80E9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372.01</c:v>
                </c:pt>
                <c:pt idx="1">
                  <c:v>276.11</c:v>
                </c:pt>
                <c:pt idx="2">
                  <c:v>236.36</c:v>
                </c:pt>
                <c:pt idx="3">
                  <c:v>298.06</c:v>
                </c:pt>
                <c:pt idx="4">
                  <c:v>354.98</c:v>
                </c:pt>
              </c:numCache>
            </c:numRef>
          </c:val>
          <c:extLst>
            <c:ext xmlns:c16="http://schemas.microsoft.com/office/drawing/2014/chart" uri="{C3380CC4-5D6E-409C-BE32-E72D297353CC}">
              <c16:uniqueId val="{00000000-8E93-4AAA-ADDA-60ACA01C94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c:ext xmlns:c16="http://schemas.microsoft.com/office/drawing/2014/chart" uri="{C3380CC4-5D6E-409C-BE32-E72D297353CC}">
              <c16:uniqueId val="{00000001-8E93-4AAA-ADDA-60ACA01C94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飯南町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4898</v>
      </c>
      <c r="AM8" s="50"/>
      <c r="AN8" s="50"/>
      <c r="AO8" s="50"/>
      <c r="AP8" s="50"/>
      <c r="AQ8" s="50"/>
      <c r="AR8" s="50"/>
      <c r="AS8" s="50"/>
      <c r="AT8" s="45">
        <f>データ!T6</f>
        <v>242.88</v>
      </c>
      <c r="AU8" s="45"/>
      <c r="AV8" s="45"/>
      <c r="AW8" s="45"/>
      <c r="AX8" s="45"/>
      <c r="AY8" s="45"/>
      <c r="AZ8" s="45"/>
      <c r="BA8" s="45"/>
      <c r="BB8" s="45">
        <f>データ!U6</f>
        <v>20.170000000000002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50.03</v>
      </c>
      <c r="Q10" s="45"/>
      <c r="R10" s="45"/>
      <c r="S10" s="45"/>
      <c r="T10" s="45"/>
      <c r="U10" s="45"/>
      <c r="V10" s="45"/>
      <c r="W10" s="45">
        <f>データ!Q6</f>
        <v>100</v>
      </c>
      <c r="X10" s="45"/>
      <c r="Y10" s="45"/>
      <c r="Z10" s="45"/>
      <c r="AA10" s="45"/>
      <c r="AB10" s="45"/>
      <c r="AC10" s="45"/>
      <c r="AD10" s="50">
        <f>データ!R6</f>
        <v>4725</v>
      </c>
      <c r="AE10" s="50"/>
      <c r="AF10" s="50"/>
      <c r="AG10" s="50"/>
      <c r="AH10" s="50"/>
      <c r="AI10" s="50"/>
      <c r="AJ10" s="50"/>
      <c r="AK10" s="2"/>
      <c r="AL10" s="50">
        <f>データ!V6</f>
        <v>2411</v>
      </c>
      <c r="AM10" s="50"/>
      <c r="AN10" s="50"/>
      <c r="AO10" s="50"/>
      <c r="AP10" s="50"/>
      <c r="AQ10" s="50"/>
      <c r="AR10" s="50"/>
      <c r="AS10" s="50"/>
      <c r="AT10" s="45">
        <f>データ!W6</f>
        <v>1.02</v>
      </c>
      <c r="AU10" s="45"/>
      <c r="AV10" s="45"/>
      <c r="AW10" s="45"/>
      <c r="AX10" s="45"/>
      <c r="AY10" s="45"/>
      <c r="AZ10" s="45"/>
      <c r="BA10" s="45"/>
      <c r="BB10" s="45">
        <f>データ!X6</f>
        <v>2363.73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oyUsmwTC94If2USDvN9wbwsJPsDnDIS+r1PvbYmUpZ41NfXoBESYprQhJMPRzJfMMQczlZHzj+ncAjuTOGOdfw==" saltValue="PN/5Krr/rs7hYgm1GdO8t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323861</v>
      </c>
      <c r="D6" s="33">
        <f t="shared" si="3"/>
        <v>47</v>
      </c>
      <c r="E6" s="33">
        <f t="shared" si="3"/>
        <v>17</v>
      </c>
      <c r="F6" s="33">
        <f t="shared" si="3"/>
        <v>4</v>
      </c>
      <c r="G6" s="33">
        <f t="shared" si="3"/>
        <v>0</v>
      </c>
      <c r="H6" s="33" t="str">
        <f t="shared" si="3"/>
        <v>島根県　飯南町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50.03</v>
      </c>
      <c r="Q6" s="34">
        <f t="shared" si="3"/>
        <v>100</v>
      </c>
      <c r="R6" s="34">
        <f t="shared" si="3"/>
        <v>4725</v>
      </c>
      <c r="S6" s="34">
        <f t="shared" si="3"/>
        <v>4898</v>
      </c>
      <c r="T6" s="34">
        <f t="shared" si="3"/>
        <v>242.88</v>
      </c>
      <c r="U6" s="34">
        <f t="shared" si="3"/>
        <v>20.170000000000002</v>
      </c>
      <c r="V6" s="34">
        <f t="shared" si="3"/>
        <v>2411</v>
      </c>
      <c r="W6" s="34">
        <f t="shared" si="3"/>
        <v>1.02</v>
      </c>
      <c r="X6" s="34">
        <f t="shared" si="3"/>
        <v>2363.73</v>
      </c>
      <c r="Y6" s="35">
        <f>IF(Y7="",NA(),Y7)</f>
        <v>65.349999999999994</v>
      </c>
      <c r="Z6" s="35">
        <f t="shared" ref="Z6:AH6" si="4">IF(Z7="",NA(),Z7)</f>
        <v>66.459999999999994</v>
      </c>
      <c r="AA6" s="35">
        <f t="shared" si="4"/>
        <v>72.290000000000006</v>
      </c>
      <c r="AB6" s="35">
        <f t="shared" si="4"/>
        <v>79.28</v>
      </c>
      <c r="AC6" s="35">
        <f t="shared" si="4"/>
        <v>91.29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1244.49</v>
      </c>
      <c r="BG6" s="35">
        <f t="shared" ref="BG6:BO6" si="7">IF(BG7="",NA(),BG7)</f>
        <v>537.86</v>
      </c>
      <c r="BH6" s="35">
        <f t="shared" si="7"/>
        <v>4187.49</v>
      </c>
      <c r="BI6" s="35">
        <f t="shared" si="7"/>
        <v>3973.37</v>
      </c>
      <c r="BJ6" s="35">
        <f t="shared" si="7"/>
        <v>563.80999999999995</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57.85</v>
      </c>
      <c r="BR6" s="35">
        <f t="shared" ref="BR6:BZ6" si="8">IF(BR7="",NA(),BR7)</f>
        <v>77.63</v>
      </c>
      <c r="BS6" s="35">
        <f t="shared" si="8"/>
        <v>91.83</v>
      </c>
      <c r="BT6" s="35">
        <f t="shared" si="8"/>
        <v>76.84</v>
      </c>
      <c r="BU6" s="35">
        <f t="shared" si="8"/>
        <v>64.709999999999994</v>
      </c>
      <c r="BV6" s="35">
        <f t="shared" si="8"/>
        <v>50.54</v>
      </c>
      <c r="BW6" s="35">
        <f t="shared" si="8"/>
        <v>66.22</v>
      </c>
      <c r="BX6" s="35">
        <f t="shared" si="8"/>
        <v>69.87</v>
      </c>
      <c r="BY6" s="35">
        <f t="shared" si="8"/>
        <v>74.3</v>
      </c>
      <c r="BZ6" s="35">
        <f t="shared" si="8"/>
        <v>72.260000000000005</v>
      </c>
      <c r="CA6" s="34" t="str">
        <f>IF(CA7="","",IF(CA7="-","【-】","【"&amp;SUBSTITUTE(TEXT(CA7,"#,##0.00"),"-","△")&amp;"】"))</f>
        <v>【74.48】</v>
      </c>
      <c r="CB6" s="35">
        <f>IF(CB7="",NA(),CB7)</f>
        <v>372.01</v>
      </c>
      <c r="CC6" s="35">
        <f t="shared" ref="CC6:CK6" si="9">IF(CC7="",NA(),CC7)</f>
        <v>276.11</v>
      </c>
      <c r="CD6" s="35">
        <f t="shared" si="9"/>
        <v>236.36</v>
      </c>
      <c r="CE6" s="35">
        <f t="shared" si="9"/>
        <v>298.06</v>
      </c>
      <c r="CF6" s="35">
        <f t="shared" si="9"/>
        <v>354.98</v>
      </c>
      <c r="CG6" s="35">
        <f t="shared" si="9"/>
        <v>320.36</v>
      </c>
      <c r="CH6" s="35">
        <f t="shared" si="9"/>
        <v>246.72</v>
      </c>
      <c r="CI6" s="35">
        <f t="shared" si="9"/>
        <v>234.96</v>
      </c>
      <c r="CJ6" s="35">
        <f t="shared" si="9"/>
        <v>221.81</v>
      </c>
      <c r="CK6" s="35">
        <f t="shared" si="9"/>
        <v>230.02</v>
      </c>
      <c r="CL6" s="34" t="str">
        <f>IF(CL7="","",IF(CL7="-","【-】","【"&amp;SUBSTITUTE(TEXT(CL7,"#,##0.00"),"-","△")&amp;"】"))</f>
        <v>【219.46】</v>
      </c>
      <c r="CM6" s="35">
        <f>IF(CM7="",NA(),CM7)</f>
        <v>42.06</v>
      </c>
      <c r="CN6" s="35">
        <f t="shared" ref="CN6:CV6" si="10">IF(CN7="",NA(),CN7)</f>
        <v>44.58</v>
      </c>
      <c r="CO6" s="35">
        <f t="shared" si="10"/>
        <v>43.48</v>
      </c>
      <c r="CP6" s="35">
        <f t="shared" si="10"/>
        <v>20.97</v>
      </c>
      <c r="CQ6" s="35">
        <f t="shared" si="10"/>
        <v>20.059999999999999</v>
      </c>
      <c r="CR6" s="35">
        <f t="shared" si="10"/>
        <v>34.74</v>
      </c>
      <c r="CS6" s="35">
        <f t="shared" si="10"/>
        <v>41.35</v>
      </c>
      <c r="CT6" s="35">
        <f t="shared" si="10"/>
        <v>42.9</v>
      </c>
      <c r="CU6" s="35">
        <f t="shared" si="10"/>
        <v>43.36</v>
      </c>
      <c r="CV6" s="35">
        <f t="shared" si="10"/>
        <v>42.56</v>
      </c>
      <c r="CW6" s="34" t="str">
        <f>IF(CW7="","",IF(CW7="-","【-】","【"&amp;SUBSTITUTE(TEXT(CW7,"#,##0.00"),"-","△")&amp;"】"))</f>
        <v>【42.82】</v>
      </c>
      <c r="CX6" s="35">
        <f>IF(CX7="",NA(),CX7)</f>
        <v>95.06</v>
      </c>
      <c r="CY6" s="35">
        <f t="shared" ref="CY6:DG6" si="11">IF(CY7="",NA(),CY7)</f>
        <v>91.49</v>
      </c>
      <c r="CZ6" s="35">
        <f t="shared" si="11"/>
        <v>90.9</v>
      </c>
      <c r="DA6" s="35">
        <f t="shared" si="11"/>
        <v>84.37</v>
      </c>
      <c r="DB6" s="35">
        <f t="shared" si="11"/>
        <v>84.32</v>
      </c>
      <c r="DC6" s="35">
        <f t="shared" si="11"/>
        <v>70.14</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323861</v>
      </c>
      <c r="D7" s="37">
        <v>47</v>
      </c>
      <c r="E7" s="37">
        <v>17</v>
      </c>
      <c r="F7" s="37">
        <v>4</v>
      </c>
      <c r="G7" s="37">
        <v>0</v>
      </c>
      <c r="H7" s="37" t="s">
        <v>98</v>
      </c>
      <c r="I7" s="37" t="s">
        <v>99</v>
      </c>
      <c r="J7" s="37" t="s">
        <v>100</v>
      </c>
      <c r="K7" s="37" t="s">
        <v>101</v>
      </c>
      <c r="L7" s="37" t="s">
        <v>102</v>
      </c>
      <c r="M7" s="37" t="s">
        <v>103</v>
      </c>
      <c r="N7" s="38" t="s">
        <v>104</v>
      </c>
      <c r="O7" s="38" t="s">
        <v>105</v>
      </c>
      <c r="P7" s="38">
        <v>50.03</v>
      </c>
      <c r="Q7" s="38">
        <v>100</v>
      </c>
      <c r="R7" s="38">
        <v>4725</v>
      </c>
      <c r="S7" s="38">
        <v>4898</v>
      </c>
      <c r="T7" s="38">
        <v>242.88</v>
      </c>
      <c r="U7" s="38">
        <v>20.170000000000002</v>
      </c>
      <c r="V7" s="38">
        <v>2411</v>
      </c>
      <c r="W7" s="38">
        <v>1.02</v>
      </c>
      <c r="X7" s="38">
        <v>2363.73</v>
      </c>
      <c r="Y7" s="38">
        <v>65.349999999999994</v>
      </c>
      <c r="Z7" s="38">
        <v>66.459999999999994</v>
      </c>
      <c r="AA7" s="38">
        <v>72.290000000000006</v>
      </c>
      <c r="AB7" s="38">
        <v>79.28</v>
      </c>
      <c r="AC7" s="38">
        <v>91.29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1244.49</v>
      </c>
      <c r="BG7" s="38">
        <v>537.86</v>
      </c>
      <c r="BH7" s="38">
        <v>4187.49</v>
      </c>
      <c r="BI7" s="38">
        <v>3973.37</v>
      </c>
      <c r="BJ7" s="38">
        <v>563.80999999999995</v>
      </c>
      <c r="BK7" s="38">
        <v>1671.86</v>
      </c>
      <c r="BL7" s="38">
        <v>1434.89</v>
      </c>
      <c r="BM7" s="38">
        <v>1298.9100000000001</v>
      </c>
      <c r="BN7" s="38">
        <v>1243.71</v>
      </c>
      <c r="BO7" s="38">
        <v>1194.1500000000001</v>
      </c>
      <c r="BP7" s="38">
        <v>1209.4000000000001</v>
      </c>
      <c r="BQ7" s="38">
        <v>57.85</v>
      </c>
      <c r="BR7" s="38">
        <v>77.63</v>
      </c>
      <c r="BS7" s="38">
        <v>91.83</v>
      </c>
      <c r="BT7" s="38">
        <v>76.84</v>
      </c>
      <c r="BU7" s="38">
        <v>64.709999999999994</v>
      </c>
      <c r="BV7" s="38">
        <v>50.54</v>
      </c>
      <c r="BW7" s="38">
        <v>66.22</v>
      </c>
      <c r="BX7" s="38">
        <v>69.87</v>
      </c>
      <c r="BY7" s="38">
        <v>74.3</v>
      </c>
      <c r="BZ7" s="38">
        <v>72.260000000000005</v>
      </c>
      <c r="CA7" s="38">
        <v>74.48</v>
      </c>
      <c r="CB7" s="38">
        <v>372.01</v>
      </c>
      <c r="CC7" s="38">
        <v>276.11</v>
      </c>
      <c r="CD7" s="38">
        <v>236.36</v>
      </c>
      <c r="CE7" s="38">
        <v>298.06</v>
      </c>
      <c r="CF7" s="38">
        <v>354.98</v>
      </c>
      <c r="CG7" s="38">
        <v>320.36</v>
      </c>
      <c r="CH7" s="38">
        <v>246.72</v>
      </c>
      <c r="CI7" s="38">
        <v>234.96</v>
      </c>
      <c r="CJ7" s="38">
        <v>221.81</v>
      </c>
      <c r="CK7" s="38">
        <v>230.02</v>
      </c>
      <c r="CL7" s="38">
        <v>219.46</v>
      </c>
      <c r="CM7" s="38">
        <v>42.06</v>
      </c>
      <c r="CN7" s="38">
        <v>44.58</v>
      </c>
      <c r="CO7" s="38">
        <v>43.48</v>
      </c>
      <c r="CP7" s="38">
        <v>20.97</v>
      </c>
      <c r="CQ7" s="38">
        <v>20.059999999999999</v>
      </c>
      <c r="CR7" s="38">
        <v>34.74</v>
      </c>
      <c r="CS7" s="38">
        <v>41.35</v>
      </c>
      <c r="CT7" s="38">
        <v>42.9</v>
      </c>
      <c r="CU7" s="38">
        <v>43.36</v>
      </c>
      <c r="CV7" s="38">
        <v>42.56</v>
      </c>
      <c r="CW7" s="38">
        <v>42.82</v>
      </c>
      <c r="CX7" s="38">
        <v>95.06</v>
      </c>
      <c r="CY7" s="38">
        <v>91.49</v>
      </c>
      <c r="CZ7" s="38">
        <v>90.9</v>
      </c>
      <c r="DA7" s="38">
        <v>84.37</v>
      </c>
      <c r="DB7" s="38">
        <v>84.32</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2020-02-25T03:01:51Z</cp:lastPrinted>
  <dcterms:modified xsi:type="dcterms:W3CDTF">2020-02-25T03:37:32Z</dcterms:modified>
</cp:coreProperties>
</file>