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地域振興部\市町村課\03財政グループ\財政グループ共通\財政一般\公営企業一般\経営戦略\H31\20200110 H30決算経営比較分析表の分析等について\08 打ち返し（市町村→県）\09奥出雲町\"/>
    </mc:Choice>
  </mc:AlternateContent>
  <workbookProtection workbookAlgorithmName="SHA-512" workbookHashValue="16uR2k9CWTfechUkEbYrrgcFpjQcYm0/v/YFyVc2BCsBnJk2zCJpHz9977mUax541GzCnALOKOuHaLzYrZR3PA==" workbookSaltValue="QWmtZRsUGUKAob3iMRiJkA==" workbookSpinCount="100000" lockStructure="1"/>
  <bookViews>
    <workbookView xWindow="0" yWindow="0" windowWidth="15360" windowHeight="763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AL10" i="4" s="1"/>
  <c r="U6" i="5"/>
  <c r="BB8" i="4" s="1"/>
  <c r="T6" i="5"/>
  <c r="S6" i="5"/>
  <c r="R6" i="5"/>
  <c r="AD10" i="4" s="1"/>
  <c r="Q6" i="5"/>
  <c r="P6" i="5"/>
  <c r="O6" i="5"/>
  <c r="N6" i="5"/>
  <c r="B10" i="4" s="1"/>
  <c r="M6" i="5"/>
  <c r="AD8" i="4" s="1"/>
  <c r="L6" i="5"/>
  <c r="W8" i="4" s="1"/>
  <c r="K6" i="5"/>
  <c r="J6" i="5"/>
  <c r="I8" i="4" s="1"/>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H86" i="4"/>
  <c r="E86" i="4"/>
  <c r="AT10" i="4"/>
  <c r="W10" i="4"/>
  <c r="P10" i="4"/>
  <c r="I10" i="4"/>
  <c r="AT8" i="4"/>
  <c r="AL8" i="4"/>
  <c r="P8" i="4"/>
  <c r="C10" i="5" l="1"/>
  <c r="D10" i="5"/>
  <c r="E10" i="5"/>
  <c r="B10" i="5"/>
</calcChain>
</file>

<file path=xl/sharedStrings.xml><?xml version="1.0" encoding="utf-8"?>
<sst xmlns="http://schemas.openxmlformats.org/spreadsheetml/2006/main" count="228" uniqueCount="114">
  <si>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</si>
  <si>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</si>
  <si>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</si>
  <si>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</si>
  <si>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</si>
  <si>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</si>
  <si>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</si>
  <si>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</si>
  <si>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</si>
  <si>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</si>
  <si>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</si>
  <si>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</si>
  <si>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</si>
  <si>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</si>
  <si>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</si>
  <si>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</si>
  <si>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</si>
  <si>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</si>
  <si>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</si>
  <si>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</si>
  <si>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</si>
  <si>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</si>
  <si>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</si>
  <si>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</si>
  <si>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</si>
  <si>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</si>
  <si>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</si>
  <si>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</si>
  <si>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</si>
  <si>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</si>
  <si>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</si>
  <si>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</si>
  <si>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</si>
  <si>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</si>
  <si>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</si>
  <si>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</si>
  <si>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</si>
  <si>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</si>
  <si>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</si>
  <si>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</si>
  <si>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</si>
  <si>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</si>
  <si>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</si>
  <si>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</si>
  <si>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</si>
  <si>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</si>
  <si>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</si>
  <si>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</si>
  <si>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</si>
  <si>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</si>
  <si>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</si>
  <si>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</si>
  <si>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</si>
  <si>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</si>
  <si>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</si>
  <si>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</si>
  <si>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</si>
  <si>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</si>
  <si>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</si>
  <si>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</si>
  <si>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</si>
  <si>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</si>
  <si>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</si>
  <si>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</si>
  <si>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</si>
  <si>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</si>
  <si>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</si>
  <si>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</si>
  <si>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</si>
  <si>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</si>
  <si>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</si>
  <si>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</si>
  <si>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</si>
  <si>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</si>
  <si>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</si>
  <si>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</si>
  <si>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</si>
  <si>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</si>
  <si>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</si>
  <si>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</si>
  <si>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</si>
  <si>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</si>
  <si>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</si>
  <si>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</si>
  <si>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</si>
  <si>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</si>
  <si>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</si>
  <si>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</si>
  <si>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</si>
  <si>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</si>
  <si>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</si>
  <si>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</si>
  <si>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</si>
  <si>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</si>
  <si>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</si>
  <si>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</si>
  <si>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</si>
  <si>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</si>
  <si>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奥出雲町</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</si>
  <si>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</si>
  <si>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</si>
  <si>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</si>
  <si>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</si>
  <si>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</si>
  <si>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</si>
  <si>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</si>
  <si>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</si>
  <si>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</si>
  <si>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</si>
  <si>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</si>
  <si>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</si>
  <si>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本町の農業集落排水事業は平成7年度から供用を開始しており、古い施設では約20年が経過しているところである。管路の耐用年数を勘案すると老朽化の域にはまだ達していないが、R2年度以降は、機能保全対策調査を基に策定した更新計画を基に、計画的に施設の更新、改修を実施する。</t>
    <rPh sb="86" eb="88">
      <t>ネンド</t>
    </rPh>
    <rPh sb="88" eb="90">
      <t>イコウ</t>
    </rPh>
    <rPh sb="92" eb="94">
      <t>キノウ</t>
    </rPh>
    <rPh sb="94" eb="96">
      <t>ホゼン</t>
    </rPh>
    <rPh sb="96" eb="98">
      <t>タイサク</t>
    </rPh>
    <rPh sb="98" eb="100">
      <t>チョウサ</t>
    </rPh>
    <rPh sb="107" eb="109">
      <t>コウシン</t>
    </rPh>
    <rPh sb="109" eb="111">
      <t>ケイカク</t>
    </rPh>
    <rPh sb="112" eb="113">
      <t>モト</t>
    </rPh>
    <rPh sb="115" eb="117">
      <t>ケイカク</t>
    </rPh>
    <rPh sb="117" eb="118">
      <t>テキ</t>
    </rPh>
    <rPh sb="119" eb="121">
      <t>シセツ</t>
    </rPh>
    <rPh sb="122" eb="124">
      <t>コウシン</t>
    </rPh>
    <rPh sb="125" eb="127">
      <t>カイシュウ</t>
    </rPh>
    <rPh sb="128" eb="130">
      <t>ジッシ</t>
    </rPh>
    <phoneticPr fontId="4"/>
  </si>
  <si>
    <t>　概ねの指標において類似団体の平均値に達していない、あるいはほぼ同様の数値となりはしたが、全体的に改善傾向にあると言える。今後は引き続き起債残高の縮減及び維持管理費の抑制に努める。
　その一方で、依然として一般会計からの繰出金に依存している体質であることから、下水道料金については、R2年4月に料金改定を実施。今後も引き続き将来の処理区域内人口の減少を見据えた収益と費用の将来予測を立て、適正な料金を検討していくことが重要である。
　さらに、引き続き水洗化率の向上に努めることで、施設利用率の向上や汚水処理原価の減少を図るとともに、適正な施設規模の把握に努め、経営の健全化・効率化を目指していく。</t>
    <rPh sb="143" eb="144">
      <t>ネン</t>
    </rPh>
    <rPh sb="145" eb="146">
      <t>ガツ</t>
    </rPh>
    <rPh sb="147" eb="151">
      <t>リョウキンカイテイ</t>
    </rPh>
    <rPh sb="152" eb="154">
      <t>ジッシ</t>
    </rPh>
    <rPh sb="155" eb="157">
      <t>コンゴ</t>
    </rPh>
    <rPh sb="158" eb="159">
      <t>ヒ</t>
    </rPh>
    <rPh sb="160" eb="161">
      <t>ツヅ</t>
    </rPh>
    <phoneticPr fontId="4"/>
  </si>
  <si>
    <r>
      <rPr>
        <sz val="11"/>
        <color theme="1"/>
        <rFont val="ＭＳ ゴシック"/>
        <family val="3"/>
        <charset val="128"/>
      </rPr>
      <t>①経営の健全性について</t>
    </r>
    <r>
      <rPr>
        <sz val="11"/>
        <color theme="1"/>
        <rFont val="ＭＳ Ｐゴシック"/>
        <family val="3"/>
        <charset val="128"/>
      </rPr>
      <t xml:space="preserve">
　収益的収支比率は、繰上償還実施による償還費の減少と新規接続件数の増加による使用料の増により年々改善傾向にある。
　企業債残高対事業規模比率については、類似団体の平均値を大きく上回る数値となっており依然として厳しい状況にあるが、繰上償還の実施や一般会計負担額の見直しにより年々減少傾向にある。
　今後も、老朽化対策や施設更新の際には、適正な施設規模の把握に努め必要最小限の更新、繰上償還の実施など起債残高を増加させないような取り組みが必要である。
　また、経費回収率については、類似団体の平均値を下回る結果で近年推移していたが、H27年度以降において平均値を上回る結果となっており、この数値にも経営健全化に向けた取り組みの成果が表れてきていると言える。
</t>
    </r>
    <r>
      <rPr>
        <sz val="11"/>
        <color theme="1"/>
        <rFont val="ＭＳ ゴシック"/>
        <family val="3"/>
        <charset val="128"/>
      </rPr>
      <t>②経営の効率化について</t>
    </r>
    <r>
      <rPr>
        <sz val="11"/>
        <color theme="1"/>
        <rFont val="ＭＳ Ｐゴシック"/>
        <family val="3"/>
        <charset val="128"/>
      </rPr>
      <t xml:space="preserve">
　水洗化率については、毎年数件の新規接続や新規加入者があり、年々増加傾向にあるが、類似団体の平均値を下回る結果となっているため、今後も引き続き水洗化率の向上に努めていく。
　施設利用率についても、水洗化率と同様であり、今後は将来の人口動態を勘案した適正な施設規模の把握に努め、経営の効率化を図ることが必要である。
　また、汚水処理原価についても、Ｈ27年度以降で数値は減少したものの、今後とも維持管理費の抑制を図るなど経営の効率化に向けた取り組みが依然として必要である。</t>
    </r>
    <rPh sb="22" eb="24">
      <t>クリアゲ</t>
    </rPh>
    <rPh sb="24" eb="26">
      <t>ショウカン</t>
    </rPh>
    <rPh sb="26" eb="28">
      <t>ジッシ</t>
    </rPh>
    <rPh sb="31" eb="33">
      <t>ショウカン</t>
    </rPh>
    <rPh sb="33" eb="34">
      <t>ヒ</t>
    </rPh>
    <rPh sb="35" eb="37">
      <t>ゲンショウ</t>
    </rPh>
    <rPh sb="38" eb="40">
      <t>シンキ</t>
    </rPh>
    <rPh sb="40" eb="42">
      <t>セツゾク</t>
    </rPh>
    <rPh sb="42" eb="44">
      <t>ケンスウ</t>
    </rPh>
    <rPh sb="45" eb="47">
      <t>ゾウカ</t>
    </rPh>
    <rPh sb="50" eb="53">
      <t>シヨウリョウ</t>
    </rPh>
    <rPh sb="54" eb="55">
      <t>ゾウ</t>
    </rPh>
    <rPh sb="126" eb="128">
      <t>クリアゲ</t>
    </rPh>
    <rPh sb="128" eb="130">
      <t>ショウカン</t>
    </rPh>
    <rPh sb="131" eb="133">
      <t>ジッシ</t>
    </rPh>
    <rPh sb="134" eb="136">
      <t>イッパン</t>
    </rPh>
    <rPh sb="136" eb="138">
      <t>カイケイ</t>
    </rPh>
    <rPh sb="138" eb="140">
      <t>フタン</t>
    </rPh>
    <rPh sb="140" eb="141">
      <t>ガク</t>
    </rPh>
    <rPh sb="142" eb="144">
      <t>ミナオ</t>
    </rPh>
    <rPh sb="148" eb="150">
      <t>ネンネン</t>
    </rPh>
    <rPh sb="150" eb="152">
      <t>ゲンショウ</t>
    </rPh>
    <rPh sb="152" eb="154">
      <t>ケイコウ</t>
    </rPh>
    <rPh sb="201" eb="203">
      <t>クリアゲ</t>
    </rPh>
    <rPh sb="203" eb="205">
      <t>ショウカン</t>
    </rPh>
    <rPh sb="206" eb="208">
      <t>ジッシ</t>
    </rPh>
    <rPh sb="281" eb="283">
      <t>イコウ</t>
    </rPh>
    <rPh sb="383" eb="385">
      <t>ゾウカ</t>
    </rPh>
    <rPh sb="449" eb="452">
      <t>スイセンカ</t>
    </rPh>
    <rPh sb="452" eb="453">
      <t>リツ</t>
    </rPh>
    <rPh sb="454" eb="456">
      <t>ドウヨウ</t>
    </rPh>
    <rPh sb="529" eb="531">
      <t>イコウ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</si>
</sst>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Ｐゴシック"/>
      <family val="3"/>
      <charset val="128"/>
    </font>
    <font>
      <sz val="11"/>
      <color theme="1"/>
      <name val="ＭＳ Ｐ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16" fillId="0" borderId="6"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7" xfId="0" applyFont="1" applyBorder="1" applyAlignment="1" applyProtection="1">
      <alignment horizontal="left" vertical="top" wrapText="1"/>
      <protection locked="0"/>
    </xf>
    <xf numFmtId="0" fontId="16" fillId="0" borderId="8"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D624-4F7A-B370-D9F954730CC4}"/>
            </c:ext>
          </c:extLst>
        </c:ser>
        <c:dLbls>
          <c:showLegendKey val="0"/>
          <c:showVal val="0"/>
          <c:showCatName val="0"/>
          <c:showSerName val="0"/>
          <c:showPercent val="0"/>
          <c:showBubbleSize val="0"/>
        </c:dLbls>
        <c:gapWidth val="150"/>
        <c:axId val="224781632"/>
        <c:axId val="2247792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0.02</c:v>
                </c:pt>
                <c:pt idx="1">
                  <c:v>0.01</c:v>
                </c:pt>
                <c:pt idx="2">
                  <c:v>2.0499999999999998</c:v>
                </c:pt>
                <c:pt idx="3">
                  <c:v>0.01</c:v>
                </c:pt>
                <c:pt idx="4">
                  <c:v>0.01</c:v>
                </c:pt>
              </c:numCache>
            </c:numRef>
          </c:val>
          <c:smooth val="0"/>
          <c:extLst>
            <c:ext xmlns:c16="http://schemas.microsoft.com/office/drawing/2014/chart" uri="{C3380CC4-5D6E-409C-BE32-E72D297353CC}">
              <c16:uniqueId val="{00000001-D624-4F7A-B370-D9F954730CC4}"/>
            </c:ext>
          </c:extLst>
        </c:ser>
        <c:dLbls>
          <c:showLegendKey val="0"/>
          <c:showVal val="0"/>
          <c:showCatName val="0"/>
          <c:showSerName val="0"/>
          <c:showPercent val="0"/>
          <c:showBubbleSize val="0"/>
        </c:dLbls>
        <c:marker val="1"/>
        <c:smooth val="0"/>
        <c:axId val="224781632"/>
        <c:axId val="224779280"/>
      </c:lineChart>
      <c:dateAx>
        <c:axId val="224781632"/>
        <c:scaling>
          <c:orientation val="minMax"/>
        </c:scaling>
        <c:delete val="1"/>
        <c:axPos val="b"/>
        <c:numFmt formatCode="ge" sourceLinked="1"/>
        <c:majorTickMark val="none"/>
        <c:minorTickMark val="none"/>
        <c:tickLblPos val="none"/>
        <c:crossAx val="224779280"/>
        <c:crosses val="autoZero"/>
        <c:auto val="1"/>
        <c:lblOffset val="100"/>
        <c:baseTimeUnit val="years"/>
      </c:dateAx>
      <c:valAx>
        <c:axId val="224779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4781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59.85</c:v>
                </c:pt>
                <c:pt idx="1">
                  <c:v>64.260000000000005</c:v>
                </c:pt>
                <c:pt idx="2">
                  <c:v>63.03</c:v>
                </c:pt>
                <c:pt idx="3">
                  <c:v>63.95</c:v>
                </c:pt>
                <c:pt idx="4">
                  <c:v>70.59</c:v>
                </c:pt>
              </c:numCache>
            </c:numRef>
          </c:val>
          <c:extLst>
            <c:ext xmlns:c16="http://schemas.microsoft.com/office/drawing/2014/chart" uri="{C3380CC4-5D6E-409C-BE32-E72D297353CC}">
              <c16:uniqueId val="{00000000-65CD-48CA-B0E6-C39A9C576F30}"/>
            </c:ext>
          </c:extLst>
        </c:ser>
        <c:dLbls>
          <c:showLegendKey val="0"/>
          <c:showVal val="0"/>
          <c:showCatName val="0"/>
          <c:showSerName val="0"/>
          <c:showPercent val="0"/>
          <c:showBubbleSize val="0"/>
        </c:dLbls>
        <c:gapWidth val="150"/>
        <c:axId val="224782024"/>
        <c:axId val="2247796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5CD-48CA-B0E6-C39A9C576F30}"/>
            </c:ext>
          </c:extLst>
        </c:ser>
        <c:dLbls>
          <c:showLegendKey val="0"/>
          <c:showVal val="0"/>
          <c:showCatName val="0"/>
          <c:showSerName val="0"/>
          <c:showPercent val="0"/>
          <c:showBubbleSize val="0"/>
        </c:dLbls>
        <c:marker val="1"/>
        <c:smooth val="0"/>
        <c:axId val="224782024"/>
        <c:axId val="224779672"/>
      </c:lineChart>
      <c:dateAx>
        <c:axId val="224782024"/>
        <c:scaling>
          <c:orientation val="minMax"/>
        </c:scaling>
        <c:delete val="1"/>
        <c:axPos val="b"/>
        <c:numFmt formatCode="ge" sourceLinked="1"/>
        <c:majorTickMark val="none"/>
        <c:minorTickMark val="none"/>
        <c:tickLblPos val="none"/>
        <c:crossAx val="224779672"/>
        <c:crosses val="autoZero"/>
        <c:auto val="1"/>
        <c:lblOffset val="100"/>
        <c:baseTimeUnit val="years"/>
      </c:dateAx>
      <c:valAx>
        <c:axId val="2247796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47820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5B9-4457-8E52-EA61514BFD10}"/>
            </c:ext>
          </c:extLst>
        </c:ser>
        <c:dLbls>
          <c:showLegendKey val="0"/>
          <c:showVal val="0"/>
          <c:showCatName val="0"/>
          <c:showSerName val="0"/>
          <c:showPercent val="0"/>
          <c:showBubbleSize val="0"/>
        </c:dLbls>
        <c:gapWidth val="150"/>
        <c:axId val="296432576"/>
        <c:axId val="2964314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5B9-4457-8E52-EA61514BFD10}"/>
            </c:ext>
          </c:extLst>
        </c:ser>
        <c:dLbls>
          <c:showLegendKey val="0"/>
          <c:showVal val="0"/>
          <c:showCatName val="0"/>
          <c:showSerName val="0"/>
          <c:showPercent val="0"/>
          <c:showBubbleSize val="0"/>
        </c:dLbls>
        <c:marker val="1"/>
        <c:smooth val="0"/>
        <c:axId val="296432576"/>
        <c:axId val="296431400"/>
      </c:lineChart>
      <c:dateAx>
        <c:axId val="296432576"/>
        <c:scaling>
          <c:orientation val="minMax"/>
        </c:scaling>
        <c:delete val="1"/>
        <c:axPos val="b"/>
        <c:numFmt formatCode="ge" sourceLinked="1"/>
        <c:majorTickMark val="none"/>
        <c:minorTickMark val="none"/>
        <c:tickLblPos val="none"/>
        <c:crossAx val="296431400"/>
        <c:crosses val="autoZero"/>
        <c:auto val="1"/>
        <c:lblOffset val="100"/>
        <c:baseTimeUnit val="years"/>
      </c:dateAx>
      <c:valAx>
        <c:axId val="2964314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432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505-4251-ADB8-624AED1D73A8}"/>
            </c:ext>
          </c:extLst>
        </c:ser>
        <c:dLbls>
          <c:showLegendKey val="0"/>
          <c:showVal val="0"/>
          <c:showCatName val="0"/>
          <c:showSerName val="0"/>
          <c:showPercent val="0"/>
          <c:showBubbleSize val="0"/>
        </c:dLbls>
        <c:gapWidth val="150"/>
        <c:axId val="296431792"/>
        <c:axId val="2964333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505-4251-ADB8-624AED1D73A8}"/>
            </c:ext>
          </c:extLst>
        </c:ser>
        <c:dLbls>
          <c:showLegendKey val="0"/>
          <c:showVal val="0"/>
          <c:showCatName val="0"/>
          <c:showSerName val="0"/>
          <c:showPercent val="0"/>
          <c:showBubbleSize val="0"/>
        </c:dLbls>
        <c:marker val="1"/>
        <c:smooth val="0"/>
        <c:axId val="296431792"/>
        <c:axId val="296433360"/>
      </c:lineChart>
      <c:dateAx>
        <c:axId val="296431792"/>
        <c:scaling>
          <c:orientation val="minMax"/>
        </c:scaling>
        <c:delete val="1"/>
        <c:axPos val="b"/>
        <c:numFmt formatCode="ge" sourceLinked="1"/>
        <c:majorTickMark val="none"/>
        <c:minorTickMark val="none"/>
        <c:tickLblPos val="none"/>
        <c:crossAx val="296433360"/>
        <c:crosses val="autoZero"/>
        <c:auto val="1"/>
        <c:lblOffset val="100"/>
        <c:baseTimeUnit val="years"/>
      </c:dateAx>
      <c:valAx>
        <c:axId val="2964333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431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585-4999-AB7B-6FD42E60DCF5}"/>
            </c:ext>
          </c:extLst>
        </c:ser>
        <c:dLbls>
          <c:showLegendKey val="0"/>
          <c:showVal val="0"/>
          <c:showCatName val="0"/>
          <c:showSerName val="0"/>
          <c:showPercent val="0"/>
          <c:showBubbleSize val="0"/>
        </c:dLbls>
        <c:gapWidth val="150"/>
        <c:axId val="296429440"/>
        <c:axId val="2964282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585-4999-AB7B-6FD42E60DCF5}"/>
            </c:ext>
          </c:extLst>
        </c:ser>
        <c:dLbls>
          <c:showLegendKey val="0"/>
          <c:showVal val="0"/>
          <c:showCatName val="0"/>
          <c:showSerName val="0"/>
          <c:showPercent val="0"/>
          <c:showBubbleSize val="0"/>
        </c:dLbls>
        <c:marker val="1"/>
        <c:smooth val="0"/>
        <c:axId val="296429440"/>
        <c:axId val="296428264"/>
      </c:lineChart>
      <c:dateAx>
        <c:axId val="296429440"/>
        <c:scaling>
          <c:orientation val="minMax"/>
        </c:scaling>
        <c:delete val="1"/>
        <c:axPos val="b"/>
        <c:numFmt formatCode="ge" sourceLinked="1"/>
        <c:majorTickMark val="none"/>
        <c:minorTickMark val="none"/>
        <c:tickLblPos val="none"/>
        <c:crossAx val="296428264"/>
        <c:crosses val="autoZero"/>
        <c:auto val="1"/>
        <c:lblOffset val="100"/>
        <c:baseTimeUnit val="years"/>
      </c:dateAx>
      <c:valAx>
        <c:axId val="296428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4294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822-47C2-8820-F97C2753FB85}"/>
            </c:ext>
          </c:extLst>
        </c:ser>
        <c:dLbls>
          <c:showLegendKey val="0"/>
          <c:showVal val="0"/>
          <c:showCatName val="0"/>
          <c:showSerName val="0"/>
          <c:showPercent val="0"/>
          <c:showBubbleSize val="0"/>
        </c:dLbls>
        <c:gapWidth val="150"/>
        <c:axId val="296430224"/>
        <c:axId val="2964306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822-47C2-8820-F97C2753FB85}"/>
            </c:ext>
          </c:extLst>
        </c:ser>
        <c:dLbls>
          <c:showLegendKey val="0"/>
          <c:showVal val="0"/>
          <c:showCatName val="0"/>
          <c:showSerName val="0"/>
          <c:showPercent val="0"/>
          <c:showBubbleSize val="0"/>
        </c:dLbls>
        <c:marker val="1"/>
        <c:smooth val="0"/>
        <c:axId val="296430224"/>
        <c:axId val="296430616"/>
      </c:lineChart>
      <c:dateAx>
        <c:axId val="296430224"/>
        <c:scaling>
          <c:orientation val="minMax"/>
        </c:scaling>
        <c:delete val="1"/>
        <c:axPos val="b"/>
        <c:numFmt formatCode="ge" sourceLinked="1"/>
        <c:majorTickMark val="none"/>
        <c:minorTickMark val="none"/>
        <c:tickLblPos val="none"/>
        <c:crossAx val="296430616"/>
        <c:crosses val="autoZero"/>
        <c:auto val="1"/>
        <c:lblOffset val="100"/>
        <c:baseTimeUnit val="years"/>
      </c:dateAx>
      <c:valAx>
        <c:axId val="2964306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430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4939.8599999999997</c:v>
                </c:pt>
                <c:pt idx="1">
                  <c:v>4836.3599999999997</c:v>
                </c:pt>
                <c:pt idx="2">
                  <c:v>4125.7700000000004</c:v>
                </c:pt>
                <c:pt idx="3">
                  <c:v>3319.88</c:v>
                </c:pt>
                <c:pt idx="4">
                  <c:v>2215.54</c:v>
                </c:pt>
              </c:numCache>
            </c:numRef>
          </c:val>
          <c:extLst>
            <c:ext xmlns:c16="http://schemas.microsoft.com/office/drawing/2014/chart" uri="{C3380CC4-5D6E-409C-BE32-E72D297353CC}">
              <c16:uniqueId val="{00000000-BC3C-4942-9CAF-8EBED7410AFB}"/>
            </c:ext>
          </c:extLst>
        </c:ser>
        <c:dLbls>
          <c:showLegendKey val="0"/>
          <c:showVal val="0"/>
          <c:showCatName val="0"/>
          <c:showSerName val="0"/>
          <c:showPercent val="0"/>
          <c:showBubbleSize val="0"/>
        </c:dLbls>
        <c:gapWidth val="150"/>
        <c:axId val="296144288"/>
        <c:axId val="2961446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1044.8</c:v>
                </c:pt>
                <c:pt idx="1">
                  <c:v>1081.8</c:v>
                </c:pt>
                <c:pt idx="2">
                  <c:v>974.93</c:v>
                </c:pt>
                <c:pt idx="3">
                  <c:v>855.8</c:v>
                </c:pt>
                <c:pt idx="4">
                  <c:v>789.46</c:v>
                </c:pt>
              </c:numCache>
            </c:numRef>
          </c:val>
          <c:smooth val="0"/>
          <c:extLst>
            <c:ext xmlns:c16="http://schemas.microsoft.com/office/drawing/2014/chart" uri="{C3380CC4-5D6E-409C-BE32-E72D297353CC}">
              <c16:uniqueId val="{00000001-BC3C-4942-9CAF-8EBED7410AFB}"/>
            </c:ext>
          </c:extLst>
        </c:ser>
        <c:dLbls>
          <c:showLegendKey val="0"/>
          <c:showVal val="0"/>
          <c:showCatName val="0"/>
          <c:showSerName val="0"/>
          <c:showPercent val="0"/>
          <c:showBubbleSize val="0"/>
        </c:dLbls>
        <c:marker val="1"/>
        <c:smooth val="0"/>
        <c:axId val="296144288"/>
        <c:axId val="296144680"/>
      </c:lineChart>
      <c:dateAx>
        <c:axId val="296144288"/>
        <c:scaling>
          <c:orientation val="minMax"/>
        </c:scaling>
        <c:delete val="1"/>
        <c:axPos val="b"/>
        <c:numFmt formatCode="ge" sourceLinked="1"/>
        <c:majorTickMark val="none"/>
        <c:minorTickMark val="none"/>
        <c:tickLblPos val="none"/>
        <c:crossAx val="296144680"/>
        <c:crosses val="autoZero"/>
        <c:auto val="1"/>
        <c:lblOffset val="100"/>
        <c:baseTimeUnit val="years"/>
      </c:dateAx>
      <c:valAx>
        <c:axId val="2961446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144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38.56</c:v>
                </c:pt>
                <c:pt idx="1">
                  <c:v>54.13</c:v>
                </c:pt>
                <c:pt idx="2">
                  <c:v>56.52</c:v>
                </c:pt>
                <c:pt idx="3">
                  <c:v>69.44</c:v>
                </c:pt>
                <c:pt idx="4">
                  <c:v>71.599999999999994</c:v>
                </c:pt>
              </c:numCache>
            </c:numRef>
          </c:val>
          <c:extLst>
            <c:ext xmlns:c16="http://schemas.microsoft.com/office/drawing/2014/chart" uri="{C3380CC4-5D6E-409C-BE32-E72D297353CC}">
              <c16:uniqueId val="{00000000-B6A9-4CF4-A02C-7ED0D906A8E6}"/>
            </c:ext>
          </c:extLst>
        </c:ser>
        <c:dLbls>
          <c:showLegendKey val="0"/>
          <c:showVal val="0"/>
          <c:showCatName val="0"/>
          <c:showSerName val="0"/>
          <c:showPercent val="0"/>
          <c:showBubbleSize val="0"/>
        </c:dLbls>
        <c:gapWidth val="150"/>
        <c:axId val="296143504"/>
        <c:axId val="2961450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50.82</c:v>
                </c:pt>
                <c:pt idx="1">
                  <c:v>52.19</c:v>
                </c:pt>
                <c:pt idx="2">
                  <c:v>55.32</c:v>
                </c:pt>
                <c:pt idx="3">
                  <c:v>59.8</c:v>
                </c:pt>
                <c:pt idx="4">
                  <c:v>57.77</c:v>
                </c:pt>
              </c:numCache>
            </c:numRef>
          </c:val>
          <c:smooth val="0"/>
          <c:extLst>
            <c:ext xmlns:c16="http://schemas.microsoft.com/office/drawing/2014/chart" uri="{C3380CC4-5D6E-409C-BE32-E72D297353CC}">
              <c16:uniqueId val="{00000001-B6A9-4CF4-A02C-7ED0D906A8E6}"/>
            </c:ext>
          </c:extLst>
        </c:ser>
        <c:dLbls>
          <c:showLegendKey val="0"/>
          <c:showVal val="0"/>
          <c:showCatName val="0"/>
          <c:showSerName val="0"/>
          <c:showPercent val="0"/>
          <c:showBubbleSize val="0"/>
        </c:dLbls>
        <c:marker val="1"/>
        <c:smooth val="0"/>
        <c:axId val="296143504"/>
        <c:axId val="296145072"/>
      </c:lineChart>
      <c:dateAx>
        <c:axId val="296143504"/>
        <c:scaling>
          <c:orientation val="minMax"/>
        </c:scaling>
        <c:delete val="1"/>
        <c:axPos val="b"/>
        <c:numFmt formatCode="ge" sourceLinked="1"/>
        <c:majorTickMark val="none"/>
        <c:minorTickMark val="none"/>
        <c:tickLblPos val="none"/>
        <c:crossAx val="296145072"/>
        <c:crosses val="autoZero"/>
        <c:auto val="1"/>
        <c:lblOffset val="100"/>
        <c:baseTimeUnit val="years"/>
      </c:dateAx>
      <c:valAx>
        <c:axId val="2961450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143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444.41</c:v>
                </c:pt>
                <c:pt idx="1">
                  <c:v>315.17</c:v>
                </c:pt>
                <c:pt idx="2">
                  <c:v>308.17</c:v>
                </c:pt>
                <c:pt idx="3">
                  <c:v>246.5</c:v>
                </c:pt>
                <c:pt idx="4">
                  <c:v>243.81</c:v>
                </c:pt>
              </c:numCache>
            </c:numRef>
          </c:val>
          <c:extLst>
            <c:ext xmlns:c16="http://schemas.microsoft.com/office/drawing/2014/chart" uri="{C3380CC4-5D6E-409C-BE32-E72D297353CC}">
              <c16:uniqueId val="{00000000-9A7D-4EBC-A7DF-E994115A4E2F}"/>
            </c:ext>
          </c:extLst>
        </c:ser>
        <c:dLbls>
          <c:showLegendKey val="0"/>
          <c:showVal val="0"/>
          <c:showCatName val="0"/>
          <c:showSerName val="0"/>
          <c:showPercent val="0"/>
          <c:showBubbleSize val="0"/>
        </c:dLbls>
        <c:gapWidth val="150"/>
        <c:axId val="296139192"/>
        <c:axId val="296139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300.52</c:v>
                </c:pt>
                <c:pt idx="1">
                  <c:v>296.14</c:v>
                </c:pt>
                <c:pt idx="2">
                  <c:v>283.17</c:v>
                </c:pt>
                <c:pt idx="3">
                  <c:v>263.76</c:v>
                </c:pt>
                <c:pt idx="4">
                  <c:v>274.35000000000002</c:v>
                </c:pt>
              </c:numCache>
            </c:numRef>
          </c:val>
          <c:smooth val="0"/>
          <c:extLst>
            <c:ext xmlns:c16="http://schemas.microsoft.com/office/drawing/2014/chart" uri="{C3380CC4-5D6E-409C-BE32-E72D297353CC}">
              <c16:uniqueId val="{00000001-9A7D-4EBC-A7DF-E994115A4E2F}"/>
            </c:ext>
          </c:extLst>
        </c:ser>
        <c:dLbls>
          <c:showLegendKey val="0"/>
          <c:showVal val="0"/>
          <c:showCatName val="0"/>
          <c:showSerName val="0"/>
          <c:showPercent val="0"/>
          <c:showBubbleSize val="0"/>
        </c:dLbls>
        <c:marker val="1"/>
        <c:smooth val="0"/>
        <c:axId val="296139192"/>
        <c:axId val="296139584"/>
      </c:lineChart>
      <c:dateAx>
        <c:axId val="296139192"/>
        <c:scaling>
          <c:orientation val="minMax"/>
        </c:scaling>
        <c:delete val="1"/>
        <c:axPos val="b"/>
        <c:numFmt formatCode="ge" sourceLinked="1"/>
        <c:majorTickMark val="none"/>
        <c:minorTickMark val="none"/>
        <c:tickLblPos val="none"/>
        <c:crossAx val="296139584"/>
        <c:crosses val="autoZero"/>
        <c:auto val="1"/>
        <c:lblOffset val="100"/>
        <c:baseTimeUnit val="years"/>
      </c:dateAx>
      <c:valAx>
        <c:axId val="296139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139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42.11</c:v>
                </c:pt>
                <c:pt idx="1">
                  <c:v>43.08</c:v>
                </c:pt>
                <c:pt idx="2">
                  <c:v>42.31</c:v>
                </c:pt>
                <c:pt idx="3">
                  <c:v>47.52</c:v>
                </c:pt>
                <c:pt idx="4">
                  <c:v>47.72</c:v>
                </c:pt>
              </c:numCache>
            </c:numRef>
          </c:val>
          <c:extLst>
            <c:ext xmlns:c16="http://schemas.microsoft.com/office/drawing/2014/chart" uri="{C3380CC4-5D6E-409C-BE32-E72D297353CC}">
              <c16:uniqueId val="{00000000-3DDC-4CD3-AEE1-DD551F765595}"/>
            </c:ext>
          </c:extLst>
        </c:ser>
        <c:dLbls>
          <c:showLegendKey val="0"/>
          <c:showVal val="0"/>
          <c:showCatName val="0"/>
          <c:showSerName val="0"/>
          <c:showPercent val="0"/>
          <c:showBubbleSize val="0"/>
        </c:dLbls>
        <c:gapWidth val="150"/>
        <c:axId val="296140760"/>
        <c:axId val="2961411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53.24</c:v>
                </c:pt>
                <c:pt idx="1">
                  <c:v>52.31</c:v>
                </c:pt>
                <c:pt idx="2">
                  <c:v>60.65</c:v>
                </c:pt>
                <c:pt idx="3">
                  <c:v>51.75</c:v>
                </c:pt>
                <c:pt idx="4">
                  <c:v>50.68</c:v>
                </c:pt>
              </c:numCache>
            </c:numRef>
          </c:val>
          <c:smooth val="0"/>
          <c:extLst>
            <c:ext xmlns:c16="http://schemas.microsoft.com/office/drawing/2014/chart" uri="{C3380CC4-5D6E-409C-BE32-E72D297353CC}">
              <c16:uniqueId val="{00000001-3DDC-4CD3-AEE1-DD551F765595}"/>
            </c:ext>
          </c:extLst>
        </c:ser>
        <c:dLbls>
          <c:showLegendKey val="0"/>
          <c:showVal val="0"/>
          <c:showCatName val="0"/>
          <c:showSerName val="0"/>
          <c:showPercent val="0"/>
          <c:showBubbleSize val="0"/>
        </c:dLbls>
        <c:marker val="1"/>
        <c:smooth val="0"/>
        <c:axId val="296140760"/>
        <c:axId val="296141152"/>
      </c:lineChart>
      <c:dateAx>
        <c:axId val="296140760"/>
        <c:scaling>
          <c:orientation val="minMax"/>
        </c:scaling>
        <c:delete val="1"/>
        <c:axPos val="b"/>
        <c:numFmt formatCode="ge" sourceLinked="1"/>
        <c:majorTickMark val="none"/>
        <c:minorTickMark val="none"/>
        <c:tickLblPos val="none"/>
        <c:crossAx val="296141152"/>
        <c:crosses val="autoZero"/>
        <c:auto val="1"/>
        <c:lblOffset val="100"/>
        <c:baseTimeUnit val="years"/>
      </c:dateAx>
      <c:valAx>
        <c:axId val="296141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140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71.56</c:v>
                </c:pt>
                <c:pt idx="1">
                  <c:v>74.209999999999994</c:v>
                </c:pt>
                <c:pt idx="2">
                  <c:v>78.56</c:v>
                </c:pt>
                <c:pt idx="3">
                  <c:v>79.95</c:v>
                </c:pt>
                <c:pt idx="4">
                  <c:v>81.37</c:v>
                </c:pt>
              </c:numCache>
            </c:numRef>
          </c:val>
          <c:extLst>
            <c:ext xmlns:c16="http://schemas.microsoft.com/office/drawing/2014/chart" uri="{C3380CC4-5D6E-409C-BE32-E72D297353CC}">
              <c16:uniqueId val="{00000000-02C7-4083-A676-F43691AFB946}"/>
            </c:ext>
          </c:extLst>
        </c:ser>
        <c:dLbls>
          <c:showLegendKey val="0"/>
          <c:showVal val="0"/>
          <c:showCatName val="0"/>
          <c:showSerName val="0"/>
          <c:showPercent val="0"/>
          <c:showBubbleSize val="0"/>
        </c:dLbls>
        <c:gapWidth val="150"/>
        <c:axId val="296143112"/>
        <c:axId val="296432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84.07</c:v>
                </c:pt>
                <c:pt idx="1">
                  <c:v>84.32</c:v>
                </c:pt>
                <c:pt idx="2">
                  <c:v>84.58</c:v>
                </c:pt>
                <c:pt idx="3">
                  <c:v>84.84</c:v>
                </c:pt>
                <c:pt idx="4">
                  <c:v>84.86</c:v>
                </c:pt>
              </c:numCache>
            </c:numRef>
          </c:val>
          <c:smooth val="0"/>
          <c:extLst>
            <c:ext xmlns:c16="http://schemas.microsoft.com/office/drawing/2014/chart" uri="{C3380CC4-5D6E-409C-BE32-E72D297353CC}">
              <c16:uniqueId val="{00000001-02C7-4083-A676-F43691AFB946}"/>
            </c:ext>
          </c:extLst>
        </c:ser>
        <c:dLbls>
          <c:showLegendKey val="0"/>
          <c:showVal val="0"/>
          <c:showCatName val="0"/>
          <c:showSerName val="0"/>
          <c:showPercent val="0"/>
          <c:showBubbleSize val="0"/>
        </c:dLbls>
        <c:marker val="1"/>
        <c:smooth val="0"/>
        <c:axId val="296143112"/>
        <c:axId val="296432184"/>
      </c:lineChart>
      <c:dateAx>
        <c:axId val="296143112"/>
        <c:scaling>
          <c:orientation val="minMax"/>
        </c:scaling>
        <c:delete val="1"/>
        <c:axPos val="b"/>
        <c:numFmt formatCode="ge" sourceLinked="1"/>
        <c:majorTickMark val="none"/>
        <c:minorTickMark val="none"/>
        <c:tickLblPos val="none"/>
        <c:crossAx val="296432184"/>
        <c:crosses val="autoZero"/>
        <c:auto val="1"/>
        <c:lblOffset val="100"/>
        <c:baseTimeUnit val="years"/>
      </c:dateAx>
      <c:valAx>
        <c:axId val="296432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96143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【747.76】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【52.23】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T13" zoomScale="75" zoomScaleNormal="75"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島根県　奥出雲町</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3"/>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農業集落排水</v>
      </c>
      <c r="Q8" s="71"/>
      <c r="R8" s="71"/>
      <c r="S8" s="71"/>
      <c r="T8" s="71"/>
      <c r="U8" s="71"/>
      <c r="V8" s="71"/>
      <c r="W8" s="71" t="str">
        <f>データ!L6</f>
        <v>F2</v>
      </c>
      <c r="X8" s="71"/>
      <c r="Y8" s="71"/>
      <c r="Z8" s="71"/>
      <c r="AA8" s="71"/>
      <c r="AB8" s="71"/>
      <c r="AC8" s="71"/>
      <c r="AD8" s="72" t="str">
        <f>データ!$M$6</f>
        <v>非設置</v>
      </c>
      <c r="AE8" s="72"/>
      <c r="AF8" s="72"/>
      <c r="AG8" s="72"/>
      <c r="AH8" s="72"/>
      <c r="AI8" s="72"/>
      <c r="AJ8" s="72"/>
      <c r="AK8" s="3"/>
      <c r="AL8" s="68">
        <f>データ!S6</f>
        <v>12694</v>
      </c>
      <c r="AM8" s="68"/>
      <c r="AN8" s="68"/>
      <c r="AO8" s="68"/>
      <c r="AP8" s="68"/>
      <c r="AQ8" s="68"/>
      <c r="AR8" s="68"/>
      <c r="AS8" s="68"/>
      <c r="AT8" s="67">
        <f>データ!T6</f>
        <v>368.01</v>
      </c>
      <c r="AU8" s="67"/>
      <c r="AV8" s="67"/>
      <c r="AW8" s="67"/>
      <c r="AX8" s="67"/>
      <c r="AY8" s="67"/>
      <c r="AZ8" s="67"/>
      <c r="BA8" s="67"/>
      <c r="BB8" s="67">
        <f>データ!U6</f>
        <v>34.49</v>
      </c>
      <c r="BC8" s="67"/>
      <c r="BD8" s="67"/>
      <c r="BE8" s="67"/>
      <c r="BF8" s="67"/>
      <c r="BG8" s="67"/>
      <c r="BH8" s="67"/>
      <c r="BI8" s="67"/>
      <c r="BJ8" s="3"/>
      <c r="BK8" s="3"/>
      <c r="BL8" s="69" t="s">
        <v>10</v>
      </c>
      <c r="BM8" s="70"/>
      <c r="BN8" s="7" t="s">
        <v>11</v>
      </c>
      <c r="BO8" s="8"/>
      <c r="BP8" s="8"/>
      <c r="BQ8" s="8"/>
      <c r="BR8" s="8"/>
      <c r="BS8" s="8"/>
      <c r="BT8" s="8"/>
      <c r="BU8" s="8"/>
      <c r="BV8" s="8"/>
      <c r="BW8" s="8"/>
      <c r="BX8" s="8"/>
      <c r="BY8" s="9"/>
    </row>
    <row r="9" spans="1:78" ht="18.75" customHeight="1" x14ac:dyDescent="0.15">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3"/>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3"/>
      <c r="BK9" s="3"/>
      <c r="BL9" s="65" t="s">
        <v>20</v>
      </c>
      <c r="BM9" s="66"/>
      <c r="BN9" s="10" t="s">
        <v>21</v>
      </c>
      <c r="BO9" s="11"/>
      <c r="BP9" s="11"/>
      <c r="BQ9" s="11"/>
      <c r="BR9" s="11"/>
      <c r="BS9" s="11"/>
      <c r="BT9" s="11"/>
      <c r="BU9" s="11"/>
      <c r="BV9" s="11"/>
      <c r="BW9" s="11"/>
      <c r="BX9" s="11"/>
      <c r="BY9" s="12"/>
    </row>
    <row r="10" spans="1:78" ht="18.75" customHeight="1" x14ac:dyDescent="0.15">
      <c r="A10" s="2"/>
      <c r="B10" s="67" t="str">
        <f>データ!N6</f>
        <v>-</v>
      </c>
      <c r="C10" s="67"/>
      <c r="D10" s="67"/>
      <c r="E10" s="67"/>
      <c r="F10" s="67"/>
      <c r="G10" s="67"/>
      <c r="H10" s="67"/>
      <c r="I10" s="67" t="str">
        <f>データ!O6</f>
        <v>該当数値なし</v>
      </c>
      <c r="J10" s="67"/>
      <c r="K10" s="67"/>
      <c r="L10" s="67"/>
      <c r="M10" s="67"/>
      <c r="N10" s="67"/>
      <c r="O10" s="67"/>
      <c r="P10" s="67">
        <f>データ!P6</f>
        <v>37.909999999999997</v>
      </c>
      <c r="Q10" s="67"/>
      <c r="R10" s="67"/>
      <c r="S10" s="67"/>
      <c r="T10" s="67"/>
      <c r="U10" s="67"/>
      <c r="V10" s="67"/>
      <c r="W10" s="67">
        <f>データ!Q6</f>
        <v>98.53</v>
      </c>
      <c r="X10" s="67"/>
      <c r="Y10" s="67"/>
      <c r="Z10" s="67"/>
      <c r="AA10" s="67"/>
      <c r="AB10" s="67"/>
      <c r="AC10" s="67"/>
      <c r="AD10" s="68">
        <f>データ!R6</f>
        <v>3390</v>
      </c>
      <c r="AE10" s="68"/>
      <c r="AF10" s="68"/>
      <c r="AG10" s="68"/>
      <c r="AH10" s="68"/>
      <c r="AI10" s="68"/>
      <c r="AJ10" s="68"/>
      <c r="AK10" s="2"/>
      <c r="AL10" s="68">
        <f>データ!V6</f>
        <v>4767</v>
      </c>
      <c r="AM10" s="68"/>
      <c r="AN10" s="68"/>
      <c r="AO10" s="68"/>
      <c r="AP10" s="68"/>
      <c r="AQ10" s="68"/>
      <c r="AR10" s="68"/>
      <c r="AS10" s="68"/>
      <c r="AT10" s="67">
        <f>データ!W6</f>
        <v>2.34</v>
      </c>
      <c r="AU10" s="67"/>
      <c r="AV10" s="67"/>
      <c r="AW10" s="67"/>
      <c r="AX10" s="67"/>
      <c r="AY10" s="67"/>
      <c r="AZ10" s="67"/>
      <c r="BA10" s="67"/>
      <c r="BB10" s="67">
        <f>データ!X6</f>
        <v>2037.18</v>
      </c>
      <c r="BC10" s="67"/>
      <c r="BD10" s="67"/>
      <c r="BE10" s="67"/>
      <c r="BF10" s="67"/>
      <c r="BG10" s="67"/>
      <c r="BH10" s="67"/>
      <c r="BI10" s="67"/>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83" t="s">
        <v>113</v>
      </c>
      <c r="BM16" s="84"/>
      <c r="BN16" s="84"/>
      <c r="BO16" s="84"/>
      <c r="BP16" s="84"/>
      <c r="BQ16" s="84"/>
      <c r="BR16" s="84"/>
      <c r="BS16" s="84"/>
      <c r="BT16" s="84"/>
      <c r="BU16" s="84"/>
      <c r="BV16" s="84"/>
      <c r="BW16" s="84"/>
      <c r="BX16" s="84"/>
      <c r="BY16" s="84"/>
      <c r="BZ16" s="8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83"/>
      <c r="BM17" s="84"/>
      <c r="BN17" s="84"/>
      <c r="BO17" s="84"/>
      <c r="BP17" s="84"/>
      <c r="BQ17" s="84"/>
      <c r="BR17" s="84"/>
      <c r="BS17" s="84"/>
      <c r="BT17" s="84"/>
      <c r="BU17" s="84"/>
      <c r="BV17" s="84"/>
      <c r="BW17" s="84"/>
      <c r="BX17" s="84"/>
      <c r="BY17" s="84"/>
      <c r="BZ17" s="8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83"/>
      <c r="BM18" s="84"/>
      <c r="BN18" s="84"/>
      <c r="BO18" s="84"/>
      <c r="BP18" s="84"/>
      <c r="BQ18" s="84"/>
      <c r="BR18" s="84"/>
      <c r="BS18" s="84"/>
      <c r="BT18" s="84"/>
      <c r="BU18" s="84"/>
      <c r="BV18" s="84"/>
      <c r="BW18" s="84"/>
      <c r="BX18" s="84"/>
      <c r="BY18" s="84"/>
      <c r="BZ18" s="8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83"/>
      <c r="BM19" s="84"/>
      <c r="BN19" s="84"/>
      <c r="BO19" s="84"/>
      <c r="BP19" s="84"/>
      <c r="BQ19" s="84"/>
      <c r="BR19" s="84"/>
      <c r="BS19" s="84"/>
      <c r="BT19" s="84"/>
      <c r="BU19" s="84"/>
      <c r="BV19" s="84"/>
      <c r="BW19" s="84"/>
      <c r="BX19" s="84"/>
      <c r="BY19" s="84"/>
      <c r="BZ19" s="8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83"/>
      <c r="BM20" s="84"/>
      <c r="BN20" s="84"/>
      <c r="BO20" s="84"/>
      <c r="BP20" s="84"/>
      <c r="BQ20" s="84"/>
      <c r="BR20" s="84"/>
      <c r="BS20" s="84"/>
      <c r="BT20" s="84"/>
      <c r="BU20" s="84"/>
      <c r="BV20" s="84"/>
      <c r="BW20" s="84"/>
      <c r="BX20" s="84"/>
      <c r="BY20" s="84"/>
      <c r="BZ20" s="8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83"/>
      <c r="BM21" s="84"/>
      <c r="BN21" s="84"/>
      <c r="BO21" s="84"/>
      <c r="BP21" s="84"/>
      <c r="BQ21" s="84"/>
      <c r="BR21" s="84"/>
      <c r="BS21" s="84"/>
      <c r="BT21" s="84"/>
      <c r="BU21" s="84"/>
      <c r="BV21" s="84"/>
      <c r="BW21" s="84"/>
      <c r="BX21" s="84"/>
      <c r="BY21" s="84"/>
      <c r="BZ21" s="8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83"/>
      <c r="BM22" s="84"/>
      <c r="BN22" s="84"/>
      <c r="BO22" s="84"/>
      <c r="BP22" s="84"/>
      <c r="BQ22" s="84"/>
      <c r="BR22" s="84"/>
      <c r="BS22" s="84"/>
      <c r="BT22" s="84"/>
      <c r="BU22" s="84"/>
      <c r="BV22" s="84"/>
      <c r="BW22" s="84"/>
      <c r="BX22" s="84"/>
      <c r="BY22" s="84"/>
      <c r="BZ22" s="8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83"/>
      <c r="BM23" s="84"/>
      <c r="BN23" s="84"/>
      <c r="BO23" s="84"/>
      <c r="BP23" s="84"/>
      <c r="BQ23" s="84"/>
      <c r="BR23" s="84"/>
      <c r="BS23" s="84"/>
      <c r="BT23" s="84"/>
      <c r="BU23" s="84"/>
      <c r="BV23" s="84"/>
      <c r="BW23" s="84"/>
      <c r="BX23" s="84"/>
      <c r="BY23" s="84"/>
      <c r="BZ23" s="8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83"/>
      <c r="BM24" s="84"/>
      <c r="BN24" s="84"/>
      <c r="BO24" s="84"/>
      <c r="BP24" s="84"/>
      <c r="BQ24" s="84"/>
      <c r="BR24" s="84"/>
      <c r="BS24" s="84"/>
      <c r="BT24" s="84"/>
      <c r="BU24" s="84"/>
      <c r="BV24" s="84"/>
      <c r="BW24" s="84"/>
      <c r="BX24" s="84"/>
      <c r="BY24" s="84"/>
      <c r="BZ24" s="8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83"/>
      <c r="BM25" s="84"/>
      <c r="BN25" s="84"/>
      <c r="BO25" s="84"/>
      <c r="BP25" s="84"/>
      <c r="BQ25" s="84"/>
      <c r="BR25" s="84"/>
      <c r="BS25" s="84"/>
      <c r="BT25" s="84"/>
      <c r="BU25" s="84"/>
      <c r="BV25" s="84"/>
      <c r="BW25" s="84"/>
      <c r="BX25" s="84"/>
      <c r="BY25" s="84"/>
      <c r="BZ25" s="8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83"/>
      <c r="BM26" s="84"/>
      <c r="BN26" s="84"/>
      <c r="BO26" s="84"/>
      <c r="BP26" s="84"/>
      <c r="BQ26" s="84"/>
      <c r="BR26" s="84"/>
      <c r="BS26" s="84"/>
      <c r="BT26" s="84"/>
      <c r="BU26" s="84"/>
      <c r="BV26" s="84"/>
      <c r="BW26" s="84"/>
      <c r="BX26" s="84"/>
      <c r="BY26" s="84"/>
      <c r="BZ26" s="8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83"/>
      <c r="BM27" s="84"/>
      <c r="BN27" s="84"/>
      <c r="BO27" s="84"/>
      <c r="BP27" s="84"/>
      <c r="BQ27" s="84"/>
      <c r="BR27" s="84"/>
      <c r="BS27" s="84"/>
      <c r="BT27" s="84"/>
      <c r="BU27" s="84"/>
      <c r="BV27" s="84"/>
      <c r="BW27" s="84"/>
      <c r="BX27" s="84"/>
      <c r="BY27" s="84"/>
      <c r="BZ27" s="8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83"/>
      <c r="BM28" s="84"/>
      <c r="BN28" s="84"/>
      <c r="BO28" s="84"/>
      <c r="BP28" s="84"/>
      <c r="BQ28" s="84"/>
      <c r="BR28" s="84"/>
      <c r="BS28" s="84"/>
      <c r="BT28" s="84"/>
      <c r="BU28" s="84"/>
      <c r="BV28" s="84"/>
      <c r="BW28" s="84"/>
      <c r="BX28" s="84"/>
      <c r="BY28" s="84"/>
      <c r="BZ28" s="8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83"/>
      <c r="BM29" s="84"/>
      <c r="BN29" s="84"/>
      <c r="BO29" s="84"/>
      <c r="BP29" s="84"/>
      <c r="BQ29" s="84"/>
      <c r="BR29" s="84"/>
      <c r="BS29" s="84"/>
      <c r="BT29" s="84"/>
      <c r="BU29" s="84"/>
      <c r="BV29" s="84"/>
      <c r="BW29" s="84"/>
      <c r="BX29" s="84"/>
      <c r="BY29" s="84"/>
      <c r="BZ29" s="8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83"/>
      <c r="BM30" s="84"/>
      <c r="BN30" s="84"/>
      <c r="BO30" s="84"/>
      <c r="BP30" s="84"/>
      <c r="BQ30" s="84"/>
      <c r="BR30" s="84"/>
      <c r="BS30" s="84"/>
      <c r="BT30" s="84"/>
      <c r="BU30" s="84"/>
      <c r="BV30" s="84"/>
      <c r="BW30" s="84"/>
      <c r="BX30" s="84"/>
      <c r="BY30" s="84"/>
      <c r="BZ30" s="8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83"/>
      <c r="BM31" s="84"/>
      <c r="BN31" s="84"/>
      <c r="BO31" s="84"/>
      <c r="BP31" s="84"/>
      <c r="BQ31" s="84"/>
      <c r="BR31" s="84"/>
      <c r="BS31" s="84"/>
      <c r="BT31" s="84"/>
      <c r="BU31" s="84"/>
      <c r="BV31" s="84"/>
      <c r="BW31" s="84"/>
      <c r="BX31" s="84"/>
      <c r="BY31" s="84"/>
      <c r="BZ31" s="8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83"/>
      <c r="BM32" s="84"/>
      <c r="BN32" s="84"/>
      <c r="BO32" s="84"/>
      <c r="BP32" s="84"/>
      <c r="BQ32" s="84"/>
      <c r="BR32" s="84"/>
      <c r="BS32" s="84"/>
      <c r="BT32" s="84"/>
      <c r="BU32" s="84"/>
      <c r="BV32" s="84"/>
      <c r="BW32" s="84"/>
      <c r="BX32" s="84"/>
      <c r="BY32" s="84"/>
      <c r="BZ32" s="8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83"/>
      <c r="BM33" s="84"/>
      <c r="BN33" s="84"/>
      <c r="BO33" s="84"/>
      <c r="BP33" s="84"/>
      <c r="BQ33" s="84"/>
      <c r="BR33" s="84"/>
      <c r="BS33" s="84"/>
      <c r="BT33" s="84"/>
      <c r="BU33" s="84"/>
      <c r="BV33" s="84"/>
      <c r="BW33" s="84"/>
      <c r="BX33" s="84"/>
      <c r="BY33" s="84"/>
      <c r="BZ33" s="8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83"/>
      <c r="BM34" s="84"/>
      <c r="BN34" s="84"/>
      <c r="BO34" s="84"/>
      <c r="BP34" s="84"/>
      <c r="BQ34" s="84"/>
      <c r="BR34" s="84"/>
      <c r="BS34" s="84"/>
      <c r="BT34" s="84"/>
      <c r="BU34" s="84"/>
      <c r="BV34" s="84"/>
      <c r="BW34" s="84"/>
      <c r="BX34" s="84"/>
      <c r="BY34" s="84"/>
      <c r="BZ34" s="8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83"/>
      <c r="BM35" s="84"/>
      <c r="BN35" s="84"/>
      <c r="BO35" s="84"/>
      <c r="BP35" s="84"/>
      <c r="BQ35" s="84"/>
      <c r="BR35" s="84"/>
      <c r="BS35" s="84"/>
      <c r="BT35" s="84"/>
      <c r="BU35" s="84"/>
      <c r="BV35" s="84"/>
      <c r="BW35" s="84"/>
      <c r="BX35" s="84"/>
      <c r="BY35" s="84"/>
      <c r="BZ35" s="8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83"/>
      <c r="BM36" s="84"/>
      <c r="BN36" s="84"/>
      <c r="BO36" s="84"/>
      <c r="BP36" s="84"/>
      <c r="BQ36" s="84"/>
      <c r="BR36" s="84"/>
      <c r="BS36" s="84"/>
      <c r="BT36" s="84"/>
      <c r="BU36" s="84"/>
      <c r="BV36" s="84"/>
      <c r="BW36" s="84"/>
      <c r="BX36" s="84"/>
      <c r="BY36" s="84"/>
      <c r="BZ36" s="8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83"/>
      <c r="BM37" s="84"/>
      <c r="BN37" s="84"/>
      <c r="BO37" s="84"/>
      <c r="BP37" s="84"/>
      <c r="BQ37" s="84"/>
      <c r="BR37" s="84"/>
      <c r="BS37" s="84"/>
      <c r="BT37" s="84"/>
      <c r="BU37" s="84"/>
      <c r="BV37" s="84"/>
      <c r="BW37" s="84"/>
      <c r="BX37" s="84"/>
      <c r="BY37" s="84"/>
      <c r="BZ37" s="8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83"/>
      <c r="BM38" s="84"/>
      <c r="BN38" s="84"/>
      <c r="BO38" s="84"/>
      <c r="BP38" s="84"/>
      <c r="BQ38" s="84"/>
      <c r="BR38" s="84"/>
      <c r="BS38" s="84"/>
      <c r="BT38" s="84"/>
      <c r="BU38" s="84"/>
      <c r="BV38" s="84"/>
      <c r="BW38" s="84"/>
      <c r="BX38" s="84"/>
      <c r="BY38" s="84"/>
      <c r="BZ38" s="8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83"/>
      <c r="BM39" s="84"/>
      <c r="BN39" s="84"/>
      <c r="BO39" s="84"/>
      <c r="BP39" s="84"/>
      <c r="BQ39" s="84"/>
      <c r="BR39" s="84"/>
      <c r="BS39" s="84"/>
      <c r="BT39" s="84"/>
      <c r="BU39" s="84"/>
      <c r="BV39" s="84"/>
      <c r="BW39" s="84"/>
      <c r="BX39" s="84"/>
      <c r="BY39" s="84"/>
      <c r="BZ39" s="8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83"/>
      <c r="BM40" s="84"/>
      <c r="BN40" s="84"/>
      <c r="BO40" s="84"/>
      <c r="BP40" s="84"/>
      <c r="BQ40" s="84"/>
      <c r="BR40" s="84"/>
      <c r="BS40" s="84"/>
      <c r="BT40" s="84"/>
      <c r="BU40" s="84"/>
      <c r="BV40" s="84"/>
      <c r="BW40" s="84"/>
      <c r="BX40" s="84"/>
      <c r="BY40" s="84"/>
      <c r="BZ40" s="8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83"/>
      <c r="BM41" s="84"/>
      <c r="BN41" s="84"/>
      <c r="BO41" s="84"/>
      <c r="BP41" s="84"/>
      <c r="BQ41" s="84"/>
      <c r="BR41" s="84"/>
      <c r="BS41" s="84"/>
      <c r="BT41" s="84"/>
      <c r="BU41" s="84"/>
      <c r="BV41" s="84"/>
      <c r="BW41" s="84"/>
      <c r="BX41" s="84"/>
      <c r="BY41" s="84"/>
      <c r="BZ41" s="8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83"/>
      <c r="BM42" s="84"/>
      <c r="BN42" s="84"/>
      <c r="BO42" s="84"/>
      <c r="BP42" s="84"/>
      <c r="BQ42" s="84"/>
      <c r="BR42" s="84"/>
      <c r="BS42" s="84"/>
      <c r="BT42" s="84"/>
      <c r="BU42" s="84"/>
      <c r="BV42" s="84"/>
      <c r="BW42" s="84"/>
      <c r="BX42" s="84"/>
      <c r="BY42" s="84"/>
      <c r="BZ42" s="8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83"/>
      <c r="BM43" s="84"/>
      <c r="BN43" s="84"/>
      <c r="BO43" s="84"/>
      <c r="BP43" s="84"/>
      <c r="BQ43" s="84"/>
      <c r="BR43" s="84"/>
      <c r="BS43" s="84"/>
      <c r="BT43" s="84"/>
      <c r="BU43" s="84"/>
      <c r="BV43" s="84"/>
      <c r="BW43" s="84"/>
      <c r="BX43" s="84"/>
      <c r="BY43" s="84"/>
      <c r="BZ43" s="8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86"/>
      <c r="BM44" s="87"/>
      <c r="BN44" s="87"/>
      <c r="BO44" s="87"/>
      <c r="BP44" s="87"/>
      <c r="BQ44" s="87"/>
      <c r="BR44" s="87"/>
      <c r="BS44" s="87"/>
      <c r="BT44" s="87"/>
      <c r="BU44" s="87"/>
      <c r="BV44" s="87"/>
      <c r="BW44" s="87"/>
      <c r="BX44" s="87"/>
      <c r="BY44" s="87"/>
      <c r="BZ44" s="8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111</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112</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【747.76】</v>
      </c>
      <c r="I86" s="26" t="str">
        <f>データ!CA6</f>
        <v>【59.51】</v>
      </c>
      <c r="J86" s="26" t="str">
        <f>データ!CL6</f>
        <v>【261.46】</v>
      </c>
      <c r="K86" s="26" t="str">
        <f>データ!CW6</f>
        <v>【52.23】</v>
      </c>
      <c r="L86" s="26" t="str">
        <f>データ!DH6</f>
        <v>【85.82】</v>
      </c>
      <c r="M86" s="26" t="s">
        <v>44</v>
      </c>
      <c r="N86" s="26" t="s">
        <v>44</v>
      </c>
      <c r="O86" s="26" t="str">
        <f>データ!EO6</f>
        <v>【0.02】</v>
      </c>
    </row>
  </sheetData>
  <sheetProtection algorithmName="SHA-512" hashValue="heD3VLvKtYWMdax9GFXDFwMi8D1ucP7yDRm0n/e6B3u0GWkcnx5nlMdCTitbOZF2abZj1vRAaxON3vlTjKi2XQ==" saltValue="M3hP+kizu2OPUIpR3as7o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323438</v>
      </c>
      <c r="D6" s="33">
        <f t="shared" si="3"/>
        <v>47</v>
      </c>
      <c r="E6" s="33">
        <f t="shared" si="3"/>
        <v>17</v>
      </c>
      <c r="F6" s="33">
        <f t="shared" si="3"/>
        <v>5</v>
      </c>
      <c r="G6" s="33">
        <f t="shared" si="3"/>
        <v>0</v>
      </c>
      <c r="H6" s="33" t="str">
        <f t="shared" si="3"/>
        <v>島根県　奥出雲町</v>
      </c>
      <c r="I6" s="33" t="str">
        <f t="shared" si="3"/>
        <v>法非適用</v>
      </c>
      <c r="J6" s="33" t="str">
        <f t="shared" si="3"/>
        <v>下水道事業</v>
      </c>
      <c r="K6" s="33" t="str">
        <f t="shared" si="3"/>
        <v>農業集落排水</v>
      </c>
      <c r="L6" s="33" t="str">
        <f t="shared" si="3"/>
        <v>F2</v>
      </c>
      <c r="M6" s="33" t="str">
        <f t="shared" si="3"/>
        <v>非設置</v>
      </c>
      <c r="N6" s="34" t="str">
        <f t="shared" si="3"/>
        <v>-</v>
      </c>
      <c r="O6" s="34" t="str">
        <f t="shared" si="3"/>
        <v>該当数値なし</v>
      </c>
      <c r="P6" s="34">
        <f t="shared" si="3"/>
        <v>37.909999999999997</v>
      </c>
      <c r="Q6" s="34">
        <f t="shared" si="3"/>
        <v>98.53</v>
      </c>
      <c r="R6" s="34">
        <f t="shared" si="3"/>
        <v>3390</v>
      </c>
      <c r="S6" s="34">
        <f t="shared" si="3"/>
        <v>12694</v>
      </c>
      <c r="T6" s="34">
        <f t="shared" si="3"/>
        <v>368.01</v>
      </c>
      <c r="U6" s="34">
        <f t="shared" si="3"/>
        <v>34.49</v>
      </c>
      <c r="V6" s="34">
        <f t="shared" si="3"/>
        <v>4767</v>
      </c>
      <c r="W6" s="34">
        <f t="shared" si="3"/>
        <v>2.34</v>
      </c>
      <c r="X6" s="34">
        <f t="shared" si="3"/>
        <v>2037.18</v>
      </c>
      <c r="Y6" s="35">
        <f>IF(Y7="",NA(),Y7)</f>
        <v>59.85</v>
      </c>
      <c r="Z6" s="35">
        <f t="shared" ref="Z6:AH6" si="4">IF(Z7="",NA(),Z7)</f>
        <v>64.260000000000005</v>
      </c>
      <c r="AA6" s="35">
        <f t="shared" si="4"/>
        <v>63.03</v>
      </c>
      <c r="AB6" s="35">
        <f t="shared" si="4"/>
        <v>63.95</v>
      </c>
      <c r="AC6" s="35">
        <f t="shared" si="4"/>
        <v>70.59</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4939.8599999999997</v>
      </c>
      <c r="BG6" s="35">
        <f t="shared" ref="BG6:BO6" si="7">IF(BG7="",NA(),BG7)</f>
        <v>4836.3599999999997</v>
      </c>
      <c r="BH6" s="35">
        <f t="shared" si="7"/>
        <v>4125.7700000000004</v>
      </c>
      <c r="BI6" s="35">
        <f t="shared" si="7"/>
        <v>3319.88</v>
      </c>
      <c r="BJ6" s="35">
        <f t="shared" si="7"/>
        <v>2215.54</v>
      </c>
      <c r="BK6" s="35">
        <f t="shared" si="7"/>
        <v>1044.8</v>
      </c>
      <c r="BL6" s="35">
        <f t="shared" si="7"/>
        <v>1081.8</v>
      </c>
      <c r="BM6" s="35">
        <f t="shared" si="7"/>
        <v>974.93</v>
      </c>
      <c r="BN6" s="35">
        <f t="shared" si="7"/>
        <v>855.8</v>
      </c>
      <c r="BO6" s="35">
        <f t="shared" si="7"/>
        <v>789.46</v>
      </c>
      <c r="BP6" s="34" t="str">
        <f>IF(BP7="","",IF(BP7="-","【-】","【"&amp;SUBSTITUTE(TEXT(BP7,"#,##0.00"),"-","△")&amp;"】"))</f>
        <v>【747.76】</v>
      </c>
      <c r="BQ6" s="35">
        <f>IF(BQ7="",NA(),BQ7)</f>
        <v>38.56</v>
      </c>
      <c r="BR6" s="35">
        <f t="shared" ref="BR6:BZ6" si="8">IF(BR7="",NA(),BR7)</f>
        <v>54.13</v>
      </c>
      <c r="BS6" s="35">
        <f t="shared" si="8"/>
        <v>56.52</v>
      </c>
      <c r="BT6" s="35">
        <f t="shared" si="8"/>
        <v>69.44</v>
      </c>
      <c r="BU6" s="35">
        <f t="shared" si="8"/>
        <v>71.599999999999994</v>
      </c>
      <c r="BV6" s="35">
        <f t="shared" si="8"/>
        <v>50.82</v>
      </c>
      <c r="BW6" s="35">
        <f t="shared" si="8"/>
        <v>52.19</v>
      </c>
      <c r="BX6" s="35">
        <f t="shared" si="8"/>
        <v>55.32</v>
      </c>
      <c r="BY6" s="35">
        <f t="shared" si="8"/>
        <v>59.8</v>
      </c>
      <c r="BZ6" s="35">
        <f t="shared" si="8"/>
        <v>57.77</v>
      </c>
      <c r="CA6" s="34" t="str">
        <f>IF(CA7="","",IF(CA7="-","【-】","【"&amp;SUBSTITUTE(TEXT(CA7,"#,##0.00"),"-","△")&amp;"】"))</f>
        <v>【59.51】</v>
      </c>
      <c r="CB6" s="35">
        <f>IF(CB7="",NA(),CB7)</f>
        <v>444.41</v>
      </c>
      <c r="CC6" s="35">
        <f t="shared" ref="CC6:CK6" si="9">IF(CC7="",NA(),CC7)</f>
        <v>315.17</v>
      </c>
      <c r="CD6" s="35">
        <f t="shared" si="9"/>
        <v>308.17</v>
      </c>
      <c r="CE6" s="35">
        <f t="shared" si="9"/>
        <v>246.5</v>
      </c>
      <c r="CF6" s="35">
        <f t="shared" si="9"/>
        <v>243.81</v>
      </c>
      <c r="CG6" s="35">
        <f t="shared" si="9"/>
        <v>300.52</v>
      </c>
      <c r="CH6" s="35">
        <f t="shared" si="9"/>
        <v>296.14</v>
      </c>
      <c r="CI6" s="35">
        <f t="shared" si="9"/>
        <v>283.17</v>
      </c>
      <c r="CJ6" s="35">
        <f t="shared" si="9"/>
        <v>263.76</v>
      </c>
      <c r="CK6" s="35">
        <f t="shared" si="9"/>
        <v>274.35000000000002</v>
      </c>
      <c r="CL6" s="34" t="str">
        <f>IF(CL7="","",IF(CL7="-","【-】","【"&amp;SUBSTITUTE(TEXT(CL7,"#,##0.00"),"-","△")&amp;"】"))</f>
        <v>【261.46】</v>
      </c>
      <c r="CM6" s="35">
        <f>IF(CM7="",NA(),CM7)</f>
        <v>42.11</v>
      </c>
      <c r="CN6" s="35">
        <f t="shared" ref="CN6:CV6" si="10">IF(CN7="",NA(),CN7)</f>
        <v>43.08</v>
      </c>
      <c r="CO6" s="35">
        <f t="shared" si="10"/>
        <v>42.31</v>
      </c>
      <c r="CP6" s="35">
        <f t="shared" si="10"/>
        <v>47.52</v>
      </c>
      <c r="CQ6" s="35">
        <f t="shared" si="10"/>
        <v>47.72</v>
      </c>
      <c r="CR6" s="35">
        <f t="shared" si="10"/>
        <v>53.24</v>
      </c>
      <c r="CS6" s="35">
        <f t="shared" si="10"/>
        <v>52.31</v>
      </c>
      <c r="CT6" s="35">
        <f t="shared" si="10"/>
        <v>60.65</v>
      </c>
      <c r="CU6" s="35">
        <f t="shared" si="10"/>
        <v>51.75</v>
      </c>
      <c r="CV6" s="35">
        <f t="shared" si="10"/>
        <v>50.68</v>
      </c>
      <c r="CW6" s="34" t="str">
        <f>IF(CW7="","",IF(CW7="-","【-】","【"&amp;SUBSTITUTE(TEXT(CW7,"#,##0.00"),"-","△")&amp;"】"))</f>
        <v>【52.23】</v>
      </c>
      <c r="CX6" s="35">
        <f>IF(CX7="",NA(),CX7)</f>
        <v>71.56</v>
      </c>
      <c r="CY6" s="35">
        <f t="shared" ref="CY6:DG6" si="11">IF(CY7="",NA(),CY7)</f>
        <v>74.209999999999994</v>
      </c>
      <c r="CZ6" s="35">
        <f t="shared" si="11"/>
        <v>78.56</v>
      </c>
      <c r="DA6" s="35">
        <f t="shared" si="11"/>
        <v>79.95</v>
      </c>
      <c r="DB6" s="35">
        <f t="shared" si="11"/>
        <v>81.37</v>
      </c>
      <c r="DC6" s="35">
        <f t="shared" si="11"/>
        <v>84.07</v>
      </c>
      <c r="DD6" s="35">
        <f t="shared" si="11"/>
        <v>84.32</v>
      </c>
      <c r="DE6" s="35">
        <f t="shared" si="11"/>
        <v>84.58</v>
      </c>
      <c r="DF6" s="35">
        <f t="shared" si="11"/>
        <v>84.84</v>
      </c>
      <c r="DG6" s="35">
        <f t="shared" si="11"/>
        <v>84.86</v>
      </c>
      <c r="DH6" s="34" t="str">
        <f>IF(DH7="","",IF(DH7="-","【-】","【"&amp;SUBSTITUTE(TEXT(DH7,"#,##0.00"),"-","△")&amp;"】"))</f>
        <v>【85.82】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0.02</v>
      </c>
      <c r="EK6" s="35">
        <f t="shared" si="14"/>
        <v>0.01</v>
      </c>
      <c r="EL6" s="35">
        <f t="shared" si="14"/>
        <v>2.0499999999999998</v>
      </c>
      <c r="EM6" s="35">
        <f t="shared" si="14"/>
        <v>0.01</v>
      </c>
      <c r="EN6" s="35">
        <f t="shared" si="14"/>
        <v>0.01</v>
      </c>
      <c r="EO6" s="34" t="str">
        <f>IF(EO7="","",IF(EO7="-","【-】","【"&amp;SUBSTITUTE(TEXT(EO7,"#,##0.00"),"-","△")&amp;"】"))</f>
        <v>【0.02】</v>
      </c>
    </row>
    <row r="7" spans="1:145" s="36" customFormat="1" x14ac:dyDescent="0.15">
      <c r="A7" s="28"/>
      <c r="B7" s="37">
        <v>2018</v>
      </c>
      <c r="C7" s="37">
        <v>323438</v>
      </c>
      <c r="D7" s="37">
        <v>47</v>
      </c>
      <c r="E7" s="37">
        <v>17</v>
      </c>
      <c r="F7" s="37">
        <v>5</v>
      </c>
      <c r="G7" s="37">
        <v>0</v>
      </c>
      <c r="H7" s="37" t="s">
        <v>98</v>
      </c>
      <c r="I7" s="37" t="s">
        <v>99</v>
      </c>
      <c r="J7" s="37" t="s">
        <v>100</v>
      </c>
      <c r="K7" s="37" t="s">
        <v>101</v>
      </c>
      <c r="L7" s="37" t="s">
        <v>102</v>
      </c>
      <c r="M7" s="37" t="s">
        <v>103</v>
      </c>
      <c r="N7" s="38" t="s">
        <v>104</v>
      </c>
      <c r="O7" s="38" t="s">
        <v>105</v>
      </c>
      <c r="P7" s="38">
        <v>37.909999999999997</v>
      </c>
      <c r="Q7" s="38">
        <v>98.53</v>
      </c>
      <c r="R7" s="38">
        <v>3390</v>
      </c>
      <c r="S7" s="38">
        <v>12694</v>
      </c>
      <c r="T7" s="38">
        <v>368.01</v>
      </c>
      <c r="U7" s="38">
        <v>34.49</v>
      </c>
      <c r="V7" s="38">
        <v>4767</v>
      </c>
      <c r="W7" s="38">
        <v>2.34</v>
      </c>
      <c r="X7" s="38">
        <v>2037.18</v>
      </c>
      <c r="Y7" s="38">
        <v>59.85</v>
      </c>
      <c r="Z7" s="38">
        <v>64.260000000000005</v>
      </c>
      <c r="AA7" s="38">
        <v>63.03</v>
      </c>
      <c r="AB7" s="38">
        <v>63.95</v>
      </c>
      <c r="AC7" s="38">
        <v>70.59</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4939.8599999999997</v>
      </c>
      <c r="BG7" s="38">
        <v>4836.3599999999997</v>
      </c>
      <c r="BH7" s="38">
        <v>4125.7700000000004</v>
      </c>
      <c r="BI7" s="38">
        <v>3319.88</v>
      </c>
      <c r="BJ7" s="38">
        <v>2215.54</v>
      </c>
      <c r="BK7" s="38">
        <v>1044.8</v>
      </c>
      <c r="BL7" s="38">
        <v>1081.8</v>
      </c>
      <c r="BM7" s="38">
        <v>974.93</v>
      </c>
      <c r="BN7" s="38">
        <v>855.8</v>
      </c>
      <c r="BO7" s="38">
        <v>789.46</v>
      </c>
      <c r="BP7" s="38">
        <v>747.76</v>
      </c>
      <c r="BQ7" s="38">
        <v>38.56</v>
      </c>
      <c r="BR7" s="38">
        <v>54.13</v>
      </c>
      <c r="BS7" s="38">
        <v>56.52</v>
      </c>
      <c r="BT7" s="38">
        <v>69.44</v>
      </c>
      <c r="BU7" s="38">
        <v>71.599999999999994</v>
      </c>
      <c r="BV7" s="38">
        <v>50.82</v>
      </c>
      <c r="BW7" s="38">
        <v>52.19</v>
      </c>
      <c r="BX7" s="38">
        <v>55.32</v>
      </c>
      <c r="BY7" s="38">
        <v>59.8</v>
      </c>
      <c r="BZ7" s="38">
        <v>57.77</v>
      </c>
      <c r="CA7" s="38">
        <v>59.51</v>
      </c>
      <c r="CB7" s="38">
        <v>444.41</v>
      </c>
      <c r="CC7" s="38">
        <v>315.17</v>
      </c>
      <c r="CD7" s="38">
        <v>308.17</v>
      </c>
      <c r="CE7" s="38">
        <v>246.5</v>
      </c>
      <c r="CF7" s="38">
        <v>243.81</v>
      </c>
      <c r="CG7" s="38">
        <v>300.52</v>
      </c>
      <c r="CH7" s="38">
        <v>296.14</v>
      </c>
      <c r="CI7" s="38">
        <v>283.17</v>
      </c>
      <c r="CJ7" s="38">
        <v>263.76</v>
      </c>
      <c r="CK7" s="38">
        <v>274.35000000000002</v>
      </c>
      <c r="CL7" s="38">
        <v>261.45999999999998</v>
      </c>
      <c r="CM7" s="38">
        <v>42.11</v>
      </c>
      <c r="CN7" s="38">
        <v>43.08</v>
      </c>
      <c r="CO7" s="38">
        <v>42.31</v>
      </c>
      <c r="CP7" s="38">
        <v>47.52</v>
      </c>
      <c r="CQ7" s="38">
        <v>47.72</v>
      </c>
      <c r="CR7" s="38">
        <v>53.24</v>
      </c>
      <c r="CS7" s="38">
        <v>52.31</v>
      </c>
      <c r="CT7" s="38">
        <v>60.65</v>
      </c>
      <c r="CU7" s="38">
        <v>51.75</v>
      </c>
      <c r="CV7" s="38">
        <v>50.68</v>
      </c>
      <c r="CW7" s="38">
        <v>52.23</v>
      </c>
      <c r="CX7" s="38">
        <v>71.56</v>
      </c>
      <c r="CY7" s="38">
        <v>74.209999999999994</v>
      </c>
      <c r="CZ7" s="38">
        <v>78.56</v>
      </c>
      <c r="DA7" s="38">
        <v>79.95</v>
      </c>
      <c r="DB7" s="38">
        <v>81.37</v>
      </c>
      <c r="DC7" s="38">
        <v>84.07</v>
      </c>
      <c r="DD7" s="38">
        <v>84.32</v>
      </c>
      <c r="DE7" s="38">
        <v>84.58</v>
      </c>
      <c r="DF7" s="38">
        <v>84.84</v>
      </c>
      <c r="DG7" s="38">
        <v>84.86</v>
      </c>
      <c r="DH7" s="38">
        <v>85.82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0.02</v>
      </c>
      <c r="EK7" s="38">
        <v>0.01</v>
      </c>
      <c r="EL7" s="38">
        <v>2.0499999999999998</v>
      </c>
      <c r="EM7" s="38">
        <v>0.01</v>
      </c>
      <c r="EN7" s="38">
        <v>0.01</v>
      </c>
      <c r="EO7" s="38">
        <v>0.02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dcterms:modified xsi:type="dcterms:W3CDTF">2020-02-27T01:03:03Z</dcterms:modified>
</cp:coreProperties>
</file>