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09奥出雲町\"/>
    </mc:Choice>
  </mc:AlternateContent>
  <workbookProtection workbookAlgorithmName="SHA-512" workbookHashValue="MLUd8WyjXuIImvCRlrvNEA5Xx9tVn92M5yPDAqr2RKNjXWEJPtrhajgZP34uWBy27vxBvLGgmUoOmBzL7SP0bw==" workbookSaltValue="nOqL3lxg/O3a6OVs+tf6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<sst xmlns="http://schemas.openxmlformats.org/spreadsheetml/2006/main" count="228" uniqueCount="114">
  <si>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</si>
  <si>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</si>
  <si>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</si>
  <si>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</si>
  <si>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</si>
  <si>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</si>
  <si>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</si>
  <si>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</si>
  <si>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</si>
  <si>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</si>
  <si>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</si>
  <si>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</si>
  <si>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</si>
  <si>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</si>
  <si>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</si>
  <si>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</si>
  <si>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</si>
  <si>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</si>
  <si>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</si>
  <si>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</si>
  <si>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</si>
  <si>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</si>
  <si>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</si>
  <si>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</si>
  <si>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</si>
  <si>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</si>
  <si>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</si>
  <si>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</si>
  <si>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</si>
  <si>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</si>
  <si>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</si>
  <si>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</si>
  <si>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</si>
  <si>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</si>
  <si>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</si>
  <si>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</si>
  <si>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</si>
  <si>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</si>
  <si>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</si>
  <si>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</si>
  <si>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</si>
  <si>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</si>
  <si>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</si>
  <si>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</si>
  <si>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</si>
  <si>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</si>
  <si>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</si>
  <si>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</si>
  <si>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</si>
  <si>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</si>
  <si>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</si>
  <si>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</si>
  <si>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</si>
  <si>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</si>
  <si>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</si>
  <si>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</si>
  <si>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</si>
  <si>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</si>
  <si>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</si>
  <si>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</si>
  <si>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</si>
  <si>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</si>
  <si>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</si>
  <si>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</si>
  <si>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</si>
  <si>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</si>
  <si>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</si>
  <si>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</si>
  <si>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</si>
  <si>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</si>
  <si>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</si>
  <si>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</si>
  <si>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</si>
  <si>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</si>
  <si>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</si>
  <si>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</si>
  <si>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</si>
  <si>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</si>
  <si>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</si>
  <si>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</si>
  <si>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</si>
  <si>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</si>
  <si>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</si>
  <si>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</si>
  <si>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</si>
  <si>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</si>
  <si>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</si>
  <si>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</si>
  <si>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</si>
  <si>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</si>
  <si>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</si>
  <si>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</si>
  <si>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</si>
  <si>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</si>
  <si>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</si>
  <si>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</si>
  <si>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</si>
  <si>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</si>
  <si>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</si>
  <si>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</si>
  <si>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</si>
  <si>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</si>
  <si>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</si>
  <si>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</si>
  <si>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</si>
  <si>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</si>
  <si>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</si>
  <si>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</si>
  <si>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</si>
  <si>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</si>
  <si>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</si>
  <si>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本町の公共下水道事業は平成10年度から供用を開始しているため、施設は比較的新しく老朽化の域には達していない。
　H30にはストックマネジメント計画を策定。R1年度以降は、この計画に基づき施設の長寿命化に向け計画的に調査点検を実施し、施設の改修、更新を行う。
　なお、H27年度については、下水道管の支障移転工事に伴って更新したもの。H29は、下水道管の新規布設によるもの。</t>
    <rPh sb="80" eb="82">
      <t>ネンド</t>
    </rPh>
    <rPh sb="82" eb="84">
      <t>イコウ</t>
    </rPh>
    <rPh sb="108" eb="110">
      <t>チョウサ</t>
    </rPh>
    <rPh sb="110" eb="112">
      <t>テンケン</t>
    </rPh>
    <rPh sb="113" eb="115">
      <t>ジッシ</t>
    </rPh>
    <rPh sb="126" eb="127">
      <t>オコナ</t>
    </rPh>
    <rPh sb="172" eb="175">
      <t>ゲスイドウ</t>
    </rPh>
    <rPh sb="175" eb="176">
      <t>カン</t>
    </rPh>
    <rPh sb="177" eb="179">
      <t>シンキ</t>
    </rPh>
    <rPh sb="179" eb="181">
      <t>フセツ</t>
    </rPh>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</si>
  <si>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R2年4月に料金改定を実施。今後も引き続き給水人口の減少を見据えた収益と費用の将来予測を立てることで適正な料金の設定を検討していくことが必要である。</t>
    <rPh sb="185" eb="186">
      <t>ネン</t>
    </rPh>
    <rPh sb="187" eb="188">
      <t>ガツ</t>
    </rPh>
    <rPh sb="189" eb="191">
      <t>リョウキン</t>
    </rPh>
    <rPh sb="191" eb="193">
      <t>カイテイ</t>
    </rPh>
    <rPh sb="194" eb="196">
      <t>ジッシ</t>
    </rPh>
    <rPh sb="197" eb="199">
      <t>コンゴ</t>
    </rPh>
    <rPh sb="200" eb="201">
      <t>ヒ</t>
    </rPh>
    <rPh sb="202" eb="203">
      <t>ツヅ</t>
    </rPh>
    <phoneticPr fontId="4"/>
  </si>
  <si>
    <t>①経営の健全性について
　平成29年度から汚泥処理を共同化したことにより、経費の節減が図られ、収益的収支比率、経費回収率については改善傾向にある。
　企業債残高対事業規模比率については、H27年度に増加に転じたが、以降には減少傾向にあるため、今後も更なる起債残高の縮減を図っていく。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汚泥処理の共同化により改善傾向にあるが、今後処理区域内人口の減少等により原価の増加が見込まれることから、維持管理費の抑制を図るなど更なる経営の効率化に向けた取り組みが必要である。
　水洗化率については、H27年度以前の算出方法に誤りがあり、H28年度で見直したため減少したが、年々増加している。
　今後は将来の人口動態を勘案しながら、維持管理費の削減に努めるなど、経営の効率化を図っていくことが重要である。</t>
    <rPh sb="107" eb="109">
      <t>イコウ</t>
    </rPh>
    <rPh sb="111" eb="113">
      <t>ゲンショウ</t>
    </rPh>
    <rPh sb="113" eb="115">
      <t>ケイコウ</t>
    </rPh>
    <rPh sb="257" eb="259">
      <t>カイゼン</t>
    </rPh>
    <rPh sb="259" eb="261">
      <t>ケイコウ</t>
    </rPh>
    <rPh sb="350" eb="352">
      <t>ネンド</t>
    </rPh>
    <rPh sb="352" eb="354">
      <t>イゼン</t>
    </rPh>
    <rPh sb="355" eb="357">
      <t>サンシュツ</t>
    </rPh>
    <rPh sb="357" eb="359">
      <t>ホウホウ</t>
    </rPh>
    <rPh sb="360" eb="361">
      <t>アヤマ</t>
    </rPh>
    <rPh sb="369" eb="371">
      <t>ネンド</t>
    </rPh>
    <rPh sb="372" eb="374">
      <t>ミナオ</t>
    </rPh>
    <rPh sb="378" eb="380">
      <t>ゲンショウ</t>
    </rPh>
    <rPh sb="384" eb="386">
      <t>ネンネン</t>
    </rPh>
    <rPh sb="386" eb="38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</si>
</sst>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0.17</c:v>
                </c:pt>
                <c:pt idx="2" formatCode="#,##0.00;&quot;△&quot;#,##0.00">
                  <c:v>0</c:v>
                </c:pt>
                <c:pt idx="3">
                  <c:v>0.39</c:v>
                </c:pt>
                <c:pt idx="4" formatCode="#,##0.00;&quot;△&quot;#,##0.00">
                  <c:v>0</c:v>
                </c:pt>
              </c:numCache>
            </c:numRef>
          </c:val>
          <c:extLst>
            <c:ext xmlns:c16="http://schemas.microsoft.com/office/drawing/2014/chart" uri="{C3380CC4-5D6E-409C-BE32-E72D297353CC}">
              <c16:uniqueId val="{00000000-4FD6-4DE2-8BA1-AAB4FC826224}"/>
            </c:ext>
          </c:extLst>
        </c:ser>
        <c:dLbls>
          <c:showLegendKey val="0"/>
          <c:showVal val="0"/>
          <c:showCatName val="0"/>
          <c:showSerName val="0"/>
          <c:showPercent val="0"/>
          <c:showBubbleSize val="0"/>
        </c:dLbls>
        <c:gapWidth val="150"/>
        <c:axId val="397340608"/>
        <c:axId val="39733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FD6-4DE2-8BA1-AAB4FC826224}"/>
            </c:ext>
          </c:extLst>
        </c:ser>
        <c:dLbls>
          <c:showLegendKey val="0"/>
          <c:showVal val="0"/>
          <c:showCatName val="0"/>
          <c:showSerName val="0"/>
          <c:showPercent val="0"/>
          <c:showBubbleSize val="0"/>
        </c:dLbls>
        <c:marker val="1"/>
        <c:smooth val="0"/>
        <c:axId val="397340608"/>
        <c:axId val="397337080"/>
      </c:lineChart>
      <c:dateAx>
        <c:axId val="397340608"/>
        <c:scaling>
          <c:orientation val="minMax"/>
        </c:scaling>
        <c:delete val="1"/>
        <c:axPos val="b"/>
        <c:numFmt formatCode="ge" sourceLinked="1"/>
        <c:majorTickMark val="none"/>
        <c:minorTickMark val="none"/>
        <c:tickLblPos val="none"/>
        <c:crossAx val="397337080"/>
        <c:crosses val="autoZero"/>
        <c:auto val="1"/>
        <c:lblOffset val="100"/>
        <c:baseTimeUnit val="years"/>
      </c:dateAx>
      <c:valAx>
        <c:axId val="39733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47.8</c:v>
                </c:pt>
                <c:pt idx="1">
                  <c:v>46.8</c:v>
                </c:pt>
                <c:pt idx="2">
                  <c:v>47.2</c:v>
                </c:pt>
                <c:pt idx="3">
                  <c:v>44.6</c:v>
                </c:pt>
                <c:pt idx="4">
                  <c:v>44.5</c:v>
                </c:pt>
              </c:numCache>
            </c:numRef>
          </c:val>
          <c:extLst>
            <c:ext xmlns:c16="http://schemas.microsoft.com/office/drawing/2014/chart" uri="{C3380CC4-5D6E-409C-BE32-E72D297353CC}">
              <c16:uniqueId val="{00000000-330C-4D95-B5DE-A8AEE3B91E8E}"/>
            </c:ext>
          </c:extLst>
        </c:ser>
        <c:dLbls>
          <c:showLegendKey val="0"/>
          <c:showVal val="0"/>
          <c:showCatName val="0"/>
          <c:showSerName val="0"/>
          <c:showPercent val="0"/>
          <c:showBubbleSize val="0"/>
        </c:dLbls>
        <c:gapWidth val="150"/>
        <c:axId val="401085824"/>
        <c:axId val="4010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330C-4D95-B5DE-A8AEE3B91E8E}"/>
            </c:ext>
          </c:extLst>
        </c:ser>
        <c:dLbls>
          <c:showLegendKey val="0"/>
          <c:showVal val="0"/>
          <c:showCatName val="0"/>
          <c:showSerName val="0"/>
          <c:showPercent val="0"/>
          <c:showBubbleSize val="0"/>
        </c:dLbls>
        <c:marker val="1"/>
        <c:smooth val="0"/>
        <c:axId val="401085824"/>
        <c:axId val="401087000"/>
      </c:lineChart>
      <c:dateAx>
        <c:axId val="401085824"/>
        <c:scaling>
          <c:orientation val="minMax"/>
        </c:scaling>
        <c:delete val="1"/>
        <c:axPos val="b"/>
        <c:numFmt formatCode="ge" sourceLinked="1"/>
        <c:majorTickMark val="none"/>
        <c:minorTickMark val="none"/>
        <c:tickLblPos val="none"/>
        <c:crossAx val="401087000"/>
        <c:crosses val="autoZero"/>
        <c:auto val="1"/>
        <c:lblOffset val="100"/>
        <c:baseTimeUnit val="years"/>
      </c:dateAx>
      <c:valAx>
        <c:axId val="40108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96.8</c:v>
                </c:pt>
                <c:pt idx="1">
                  <c:v>98.4</c:v>
                </c:pt>
                <c:pt idx="2">
                  <c:v>86.13</c:v>
                </c:pt>
                <c:pt idx="3">
                  <c:v>87.43</c:v>
                </c:pt>
                <c:pt idx="4">
                  <c:v>88.24</c:v>
                </c:pt>
              </c:numCache>
            </c:numRef>
          </c:val>
          <c:extLst>
            <c:ext xmlns:c16="http://schemas.microsoft.com/office/drawing/2014/chart" uri="{C3380CC4-5D6E-409C-BE32-E72D297353CC}">
              <c16:uniqueId val="{00000000-B9F2-4260-A1A1-C4DB48D08EE3}"/>
            </c:ext>
          </c:extLst>
        </c:ser>
        <c:dLbls>
          <c:showLegendKey val="0"/>
          <c:showVal val="0"/>
          <c:showCatName val="0"/>
          <c:showSerName val="0"/>
          <c:showPercent val="0"/>
          <c:showBubbleSize val="0"/>
        </c:dLbls>
        <c:gapWidth val="150"/>
        <c:axId val="401084256"/>
        <c:axId val="40108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B9F2-4260-A1A1-C4DB48D08EE3}"/>
            </c:ext>
          </c:extLst>
        </c:ser>
        <c:dLbls>
          <c:showLegendKey val="0"/>
          <c:showVal val="0"/>
          <c:showCatName val="0"/>
          <c:showSerName val="0"/>
          <c:showPercent val="0"/>
          <c:showBubbleSize val="0"/>
        </c:dLbls>
        <c:marker val="1"/>
        <c:smooth val="0"/>
        <c:axId val="401084256"/>
        <c:axId val="401088176"/>
      </c:lineChart>
      <c:dateAx>
        <c:axId val="401084256"/>
        <c:scaling>
          <c:orientation val="minMax"/>
        </c:scaling>
        <c:delete val="1"/>
        <c:axPos val="b"/>
        <c:numFmt formatCode="ge" sourceLinked="1"/>
        <c:majorTickMark val="none"/>
        <c:minorTickMark val="none"/>
        <c:tickLblPos val="none"/>
        <c:crossAx val="401088176"/>
        <c:crosses val="autoZero"/>
        <c:auto val="1"/>
        <c:lblOffset val="100"/>
        <c:baseTimeUnit val="years"/>
      </c:dateAx>
      <c:valAx>
        <c:axId val="40108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72.290000000000006</c:v>
                </c:pt>
                <c:pt idx="1">
                  <c:v>73.989999999999995</c:v>
                </c:pt>
                <c:pt idx="2">
                  <c:v>79.72</c:v>
                </c:pt>
                <c:pt idx="3">
                  <c:v>82.87</c:v>
                </c:pt>
                <c:pt idx="4">
                  <c:v>79.84</c:v>
                </c:pt>
              </c:numCache>
            </c:numRef>
          </c:val>
          <c:extLst>
            <c:ext xmlns:c16="http://schemas.microsoft.com/office/drawing/2014/chart" uri="{C3380CC4-5D6E-409C-BE32-E72D297353CC}">
              <c16:uniqueId val="{00000000-C008-4CD5-A7B1-D7D93681091B}"/>
            </c:ext>
          </c:extLst>
        </c:ser>
        <c:dLbls>
          <c:showLegendKey val="0"/>
          <c:showVal val="0"/>
          <c:showCatName val="0"/>
          <c:showSerName val="0"/>
          <c:showPercent val="0"/>
          <c:showBubbleSize val="0"/>
        </c:dLbls>
        <c:gapWidth val="150"/>
        <c:axId val="396020768"/>
        <c:axId val="39602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8-4CD5-A7B1-D7D93681091B}"/>
            </c:ext>
          </c:extLst>
        </c:ser>
        <c:dLbls>
          <c:showLegendKey val="0"/>
          <c:showVal val="0"/>
          <c:showCatName val="0"/>
          <c:showSerName val="0"/>
          <c:showPercent val="0"/>
          <c:showBubbleSize val="0"/>
        </c:dLbls>
        <c:marker val="1"/>
        <c:smooth val="0"/>
        <c:axId val="396020768"/>
        <c:axId val="396021160"/>
      </c:lineChart>
      <c:dateAx>
        <c:axId val="396020768"/>
        <c:scaling>
          <c:orientation val="minMax"/>
        </c:scaling>
        <c:delete val="1"/>
        <c:axPos val="b"/>
        <c:numFmt formatCode="ge" sourceLinked="1"/>
        <c:majorTickMark val="none"/>
        <c:minorTickMark val="none"/>
        <c:tickLblPos val="none"/>
        <c:crossAx val="396021160"/>
        <c:crosses val="autoZero"/>
        <c:auto val="1"/>
        <c:lblOffset val="100"/>
        <c:baseTimeUnit val="years"/>
      </c:dateAx>
      <c:valAx>
        <c:axId val="3960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69-4B35-9DCF-63E0BEA65217}"/>
            </c:ext>
          </c:extLst>
        </c:ser>
        <c:dLbls>
          <c:showLegendKey val="0"/>
          <c:showVal val="0"/>
          <c:showCatName val="0"/>
          <c:showSerName val="0"/>
          <c:showPercent val="0"/>
          <c:showBubbleSize val="0"/>
        </c:dLbls>
        <c:gapWidth val="150"/>
        <c:axId val="399907856"/>
        <c:axId val="399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9-4B35-9DCF-63E0BEA65217}"/>
            </c:ext>
          </c:extLst>
        </c:ser>
        <c:dLbls>
          <c:showLegendKey val="0"/>
          <c:showVal val="0"/>
          <c:showCatName val="0"/>
          <c:showSerName val="0"/>
          <c:showPercent val="0"/>
          <c:showBubbleSize val="0"/>
        </c:dLbls>
        <c:marker val="1"/>
        <c:smooth val="0"/>
        <c:axId val="399907856"/>
        <c:axId val="399907072"/>
      </c:lineChart>
      <c:dateAx>
        <c:axId val="399907856"/>
        <c:scaling>
          <c:orientation val="minMax"/>
        </c:scaling>
        <c:delete val="1"/>
        <c:axPos val="b"/>
        <c:numFmt formatCode="ge" sourceLinked="1"/>
        <c:majorTickMark val="none"/>
        <c:minorTickMark val="none"/>
        <c:tickLblPos val="none"/>
        <c:crossAx val="399907072"/>
        <c:crosses val="autoZero"/>
        <c:auto val="1"/>
        <c:lblOffset val="100"/>
        <c:baseTimeUnit val="years"/>
      </c:dateAx>
      <c:valAx>
        <c:axId val="3999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50-41C6-8F95-36A11FC126C1}"/>
            </c:ext>
          </c:extLst>
        </c:ser>
        <c:dLbls>
          <c:showLegendKey val="0"/>
          <c:showVal val="0"/>
          <c:showCatName val="0"/>
          <c:showSerName val="0"/>
          <c:showPercent val="0"/>
          <c:showBubbleSize val="0"/>
        </c:dLbls>
        <c:gapWidth val="150"/>
        <c:axId val="399905504"/>
        <c:axId val="3999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50-41C6-8F95-36A11FC126C1}"/>
            </c:ext>
          </c:extLst>
        </c:ser>
        <c:dLbls>
          <c:showLegendKey val="0"/>
          <c:showVal val="0"/>
          <c:showCatName val="0"/>
          <c:showSerName val="0"/>
          <c:showPercent val="0"/>
          <c:showBubbleSize val="0"/>
        </c:dLbls>
        <c:marker val="1"/>
        <c:smooth val="0"/>
        <c:axId val="399905504"/>
        <c:axId val="399908640"/>
      </c:lineChart>
      <c:dateAx>
        <c:axId val="399905504"/>
        <c:scaling>
          <c:orientation val="minMax"/>
        </c:scaling>
        <c:delete val="1"/>
        <c:axPos val="b"/>
        <c:numFmt formatCode="ge" sourceLinked="1"/>
        <c:majorTickMark val="none"/>
        <c:minorTickMark val="none"/>
        <c:tickLblPos val="none"/>
        <c:crossAx val="399908640"/>
        <c:crosses val="autoZero"/>
        <c:auto val="1"/>
        <c:lblOffset val="100"/>
        <c:baseTimeUnit val="years"/>
      </c:dateAx>
      <c:valAx>
        <c:axId val="3999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E-4326-A5C2-5E9FF9814A7A}"/>
            </c:ext>
          </c:extLst>
        </c:ser>
        <c:dLbls>
          <c:showLegendKey val="0"/>
          <c:showVal val="0"/>
          <c:showCatName val="0"/>
          <c:showSerName val="0"/>
          <c:showPercent val="0"/>
          <c:showBubbleSize val="0"/>
        </c:dLbls>
        <c:gapWidth val="150"/>
        <c:axId val="399907464"/>
        <c:axId val="3999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E-4326-A5C2-5E9FF9814A7A}"/>
            </c:ext>
          </c:extLst>
        </c:ser>
        <c:dLbls>
          <c:showLegendKey val="0"/>
          <c:showVal val="0"/>
          <c:showCatName val="0"/>
          <c:showSerName val="0"/>
          <c:showPercent val="0"/>
          <c:showBubbleSize val="0"/>
        </c:dLbls>
        <c:marker val="1"/>
        <c:smooth val="0"/>
        <c:axId val="399907464"/>
        <c:axId val="399910600"/>
      </c:lineChart>
      <c:dateAx>
        <c:axId val="399907464"/>
        <c:scaling>
          <c:orientation val="minMax"/>
        </c:scaling>
        <c:delete val="1"/>
        <c:axPos val="b"/>
        <c:numFmt formatCode="ge" sourceLinked="1"/>
        <c:majorTickMark val="none"/>
        <c:minorTickMark val="none"/>
        <c:tickLblPos val="none"/>
        <c:crossAx val="399910600"/>
        <c:crosses val="autoZero"/>
        <c:auto val="1"/>
        <c:lblOffset val="100"/>
        <c:baseTimeUnit val="years"/>
      </c:dateAx>
      <c:valAx>
        <c:axId val="3999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0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4-4630-AAE9-9E3B8B3E9166}"/>
            </c:ext>
          </c:extLst>
        </c:ser>
        <c:dLbls>
          <c:showLegendKey val="0"/>
          <c:showVal val="0"/>
          <c:showCatName val="0"/>
          <c:showSerName val="0"/>
          <c:showPercent val="0"/>
          <c:showBubbleSize val="0"/>
        </c:dLbls>
        <c:gapWidth val="150"/>
        <c:axId val="399909032"/>
        <c:axId val="39990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4-4630-AAE9-9E3B8B3E9166}"/>
            </c:ext>
          </c:extLst>
        </c:ser>
        <c:dLbls>
          <c:showLegendKey val="0"/>
          <c:showVal val="0"/>
          <c:showCatName val="0"/>
          <c:showSerName val="0"/>
          <c:showPercent val="0"/>
          <c:showBubbleSize val="0"/>
        </c:dLbls>
        <c:marker val="1"/>
        <c:smooth val="0"/>
        <c:axId val="399909032"/>
        <c:axId val="399909424"/>
      </c:lineChart>
      <c:dateAx>
        <c:axId val="399909032"/>
        <c:scaling>
          <c:orientation val="minMax"/>
        </c:scaling>
        <c:delete val="1"/>
        <c:axPos val="b"/>
        <c:numFmt formatCode="ge" sourceLinked="1"/>
        <c:majorTickMark val="none"/>
        <c:minorTickMark val="none"/>
        <c:tickLblPos val="none"/>
        <c:crossAx val="399909424"/>
        <c:crosses val="autoZero"/>
        <c:auto val="1"/>
        <c:lblOffset val="100"/>
        <c:baseTimeUnit val="years"/>
      </c:dateAx>
      <c:valAx>
        <c:axId val="39990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0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1532.08</c:v>
                </c:pt>
                <c:pt idx="1">
                  <c:v>1725.02</c:v>
                </c:pt>
                <c:pt idx="2">
                  <c:v>1694.2</c:v>
                </c:pt>
                <c:pt idx="3">
                  <c:v>1493.1</c:v>
                </c:pt>
                <c:pt idx="4">
                  <c:v>1140.8</c:v>
                </c:pt>
              </c:numCache>
            </c:numRef>
          </c:val>
          <c:extLst>
            <c:ext xmlns:c16="http://schemas.microsoft.com/office/drawing/2014/chart" uri="{C3380CC4-5D6E-409C-BE32-E72D297353CC}">
              <c16:uniqueId val="{00000000-DBC9-4E3A-BFFD-25B6BAD3B591}"/>
            </c:ext>
          </c:extLst>
        </c:ser>
        <c:dLbls>
          <c:showLegendKey val="0"/>
          <c:showVal val="0"/>
          <c:showCatName val="0"/>
          <c:showSerName val="0"/>
          <c:showPercent val="0"/>
          <c:showBubbleSize val="0"/>
        </c:dLbls>
        <c:gapWidth val="150"/>
        <c:axId val="399910992"/>
        <c:axId val="3999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BC9-4E3A-BFFD-25B6BAD3B591}"/>
            </c:ext>
          </c:extLst>
        </c:ser>
        <c:dLbls>
          <c:showLegendKey val="0"/>
          <c:showVal val="0"/>
          <c:showCatName val="0"/>
          <c:showSerName val="0"/>
          <c:showPercent val="0"/>
          <c:showBubbleSize val="0"/>
        </c:dLbls>
        <c:marker val="1"/>
        <c:smooth val="0"/>
        <c:axId val="399910992"/>
        <c:axId val="399911776"/>
      </c:lineChart>
      <c:dateAx>
        <c:axId val="399910992"/>
        <c:scaling>
          <c:orientation val="minMax"/>
        </c:scaling>
        <c:delete val="1"/>
        <c:axPos val="b"/>
        <c:numFmt formatCode="ge" sourceLinked="1"/>
        <c:majorTickMark val="none"/>
        <c:minorTickMark val="none"/>
        <c:tickLblPos val="none"/>
        <c:crossAx val="399911776"/>
        <c:crosses val="autoZero"/>
        <c:auto val="1"/>
        <c:lblOffset val="100"/>
        <c:baseTimeUnit val="years"/>
      </c:dateAx>
      <c:valAx>
        <c:axId val="3999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66.84</c:v>
                </c:pt>
                <c:pt idx="1">
                  <c:v>72.58</c:v>
                </c:pt>
                <c:pt idx="2">
                  <c:v>88.78</c:v>
                </c:pt>
                <c:pt idx="3">
                  <c:v>99.2</c:v>
                </c:pt>
                <c:pt idx="4">
                  <c:v>96.59</c:v>
                </c:pt>
              </c:numCache>
            </c:numRef>
          </c:val>
          <c:extLst>
            <c:ext xmlns:c16="http://schemas.microsoft.com/office/drawing/2014/chart" uri="{C3380CC4-5D6E-409C-BE32-E72D297353CC}">
              <c16:uniqueId val="{00000000-4A55-4AC1-A560-9B7E39FB4BAE}"/>
            </c:ext>
          </c:extLst>
        </c:ser>
        <c:dLbls>
          <c:showLegendKey val="0"/>
          <c:showVal val="0"/>
          <c:showCatName val="0"/>
          <c:showSerName val="0"/>
          <c:showPercent val="0"/>
          <c:showBubbleSize val="0"/>
        </c:dLbls>
        <c:gapWidth val="150"/>
        <c:axId val="401084648"/>
        <c:axId val="4010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A55-4AC1-A560-9B7E39FB4BAE}"/>
            </c:ext>
          </c:extLst>
        </c:ser>
        <c:dLbls>
          <c:showLegendKey val="0"/>
          <c:showVal val="0"/>
          <c:showCatName val="0"/>
          <c:showSerName val="0"/>
          <c:showPercent val="0"/>
          <c:showBubbleSize val="0"/>
        </c:dLbls>
        <c:marker val="1"/>
        <c:smooth val="0"/>
        <c:axId val="401084648"/>
        <c:axId val="401082688"/>
      </c:lineChart>
      <c:dateAx>
        <c:axId val="401084648"/>
        <c:scaling>
          <c:orientation val="minMax"/>
        </c:scaling>
        <c:delete val="1"/>
        <c:axPos val="b"/>
        <c:numFmt formatCode="ge" sourceLinked="1"/>
        <c:majorTickMark val="none"/>
        <c:minorTickMark val="none"/>
        <c:tickLblPos val="none"/>
        <c:crossAx val="401082688"/>
        <c:crosses val="autoZero"/>
        <c:auto val="1"/>
        <c:lblOffset val="100"/>
        <c:baseTimeUnit val="years"/>
      </c:dateAx>
      <c:valAx>
        <c:axId val="4010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326.13</c:v>
                </c:pt>
                <c:pt idx="1">
                  <c:v>260.2</c:v>
                </c:pt>
                <c:pt idx="2">
                  <c:v>213.26</c:v>
                </c:pt>
                <c:pt idx="3">
                  <c:v>201.34</c:v>
                </c:pt>
                <c:pt idx="4">
                  <c:v>209.95</c:v>
                </c:pt>
              </c:numCache>
            </c:numRef>
          </c:val>
          <c:extLst>
            <c:ext xmlns:c16="http://schemas.microsoft.com/office/drawing/2014/chart" uri="{C3380CC4-5D6E-409C-BE32-E72D297353CC}">
              <c16:uniqueId val="{00000000-3571-4D34-B2B1-D36C58C15BD2}"/>
            </c:ext>
          </c:extLst>
        </c:ser>
        <c:dLbls>
          <c:showLegendKey val="0"/>
          <c:showVal val="0"/>
          <c:showCatName val="0"/>
          <c:showSerName val="0"/>
          <c:showPercent val="0"/>
          <c:showBubbleSize val="0"/>
        </c:dLbls>
        <c:gapWidth val="150"/>
        <c:axId val="401086216"/>
        <c:axId val="4010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571-4D34-B2B1-D36C58C15BD2}"/>
            </c:ext>
          </c:extLst>
        </c:ser>
        <c:dLbls>
          <c:showLegendKey val="0"/>
          <c:showVal val="0"/>
          <c:showCatName val="0"/>
          <c:showSerName val="0"/>
          <c:showPercent val="0"/>
          <c:showBubbleSize val="0"/>
        </c:dLbls>
        <c:marker val="1"/>
        <c:smooth val="0"/>
        <c:axId val="401086216"/>
        <c:axId val="401083472"/>
      </c:lineChart>
      <c:dateAx>
        <c:axId val="401086216"/>
        <c:scaling>
          <c:orientation val="minMax"/>
        </c:scaling>
        <c:delete val="1"/>
        <c:axPos val="b"/>
        <c:numFmt formatCode="ge" sourceLinked="1"/>
        <c:majorTickMark val="none"/>
        <c:minorTickMark val="none"/>
        <c:tickLblPos val="none"/>
        <c:crossAx val="401083472"/>
        <c:crosses val="autoZero"/>
        <c:auto val="1"/>
        <c:lblOffset val="100"/>
        <c:baseTimeUnit val="years"/>
      </c:dateAx>
      <c:valAx>
        <c:axId val="40108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5" zoomScaleNormal="7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奥出雲町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12694</v>
      </c>
      <c r="AM8" s="68"/>
      <c r="AN8" s="68"/>
      <c r="AO8" s="68"/>
      <c r="AP8" s="68"/>
      <c r="AQ8" s="68"/>
      <c r="AR8" s="68"/>
      <c r="AS8" s="68"/>
      <c r="AT8" s="67">
        <f>データ!T6</f>
        <v>368.01</v>
      </c>
      <c r="AU8" s="67"/>
      <c r="AV8" s="67"/>
      <c r="AW8" s="67"/>
      <c r="AX8" s="67"/>
      <c r="AY8" s="67"/>
      <c r="AZ8" s="67"/>
      <c r="BA8" s="67"/>
      <c r="BB8" s="67">
        <f>データ!U6</f>
        <v>34.49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11.63</v>
      </c>
      <c r="Q10" s="67"/>
      <c r="R10" s="67"/>
      <c r="S10" s="67"/>
      <c r="T10" s="67"/>
      <c r="U10" s="67"/>
      <c r="V10" s="67"/>
      <c r="W10" s="67">
        <f>データ!Q6</f>
        <v>99.73</v>
      </c>
      <c r="X10" s="67"/>
      <c r="Y10" s="67"/>
      <c r="Z10" s="67"/>
      <c r="AA10" s="67"/>
      <c r="AB10" s="67"/>
      <c r="AC10" s="67"/>
      <c r="AD10" s="68">
        <f>データ!R6</f>
        <v>3390</v>
      </c>
      <c r="AE10" s="68"/>
      <c r="AF10" s="68"/>
      <c r="AG10" s="68"/>
      <c r="AH10" s="68"/>
      <c r="AI10" s="68"/>
      <c r="AJ10" s="68"/>
      <c r="AK10" s="2"/>
      <c r="AL10" s="68">
        <f>データ!V6</f>
        <v>1462</v>
      </c>
      <c r="AM10" s="68"/>
      <c r="AN10" s="68"/>
      <c r="AO10" s="68"/>
      <c r="AP10" s="68"/>
      <c r="AQ10" s="68"/>
      <c r="AR10" s="68"/>
      <c r="AS10" s="68"/>
      <c r="AT10" s="67">
        <f>データ!W6</f>
        <v>0.55000000000000004</v>
      </c>
      <c r="AU10" s="67"/>
      <c r="AV10" s="67"/>
      <c r="AW10" s="67"/>
      <c r="AX10" s="67"/>
      <c r="AY10" s="67"/>
      <c r="AZ10" s="67"/>
      <c r="BA10" s="67"/>
      <c r="BB10" s="67">
        <f>データ!X6</f>
        <v>2658.18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qFh35OohmwqYECXsi3Adn4/1eGDpsUIUnahC9BxOyk697wj6epM7z6P3vSak2j4+G1uFEXMmtOInHPMy25x71A==" saltValue="H2lcs+2M2tl+Oosod1H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323438</v>
      </c>
      <c r="D6" s="33">
        <f t="shared" si="3"/>
        <v>47</v>
      </c>
      <c r="E6" s="33">
        <f t="shared" si="3"/>
        <v>17</v>
      </c>
      <c r="F6" s="33">
        <f t="shared" si="3"/>
        <v>4</v>
      </c>
      <c r="G6" s="33">
        <f t="shared" si="3"/>
        <v>0</v>
      </c>
      <c r="H6" s="33" t="str">
        <f t="shared" si="3"/>
        <v>島根県　奥出雲町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11.63</v>
      </c>
      <c r="Q6" s="34">
        <f t="shared" si="3"/>
        <v>99.73</v>
      </c>
      <c r="R6" s="34">
        <f t="shared" si="3"/>
        <v>3390</v>
      </c>
      <c r="S6" s="34">
        <f t="shared" si="3"/>
        <v>12694</v>
      </c>
      <c r="T6" s="34">
        <f t="shared" si="3"/>
        <v>368.01</v>
      </c>
      <c r="U6" s="34">
        <f t="shared" si="3"/>
        <v>34.49</v>
      </c>
      <c r="V6" s="34">
        <f t="shared" si="3"/>
        <v>1462</v>
      </c>
      <c r="W6" s="34">
        <f t="shared" si="3"/>
        <v>0.55000000000000004</v>
      </c>
      <c r="X6" s="34">
        <f t="shared" si="3"/>
        <v>2658.18</v>
      </c>
      <c r="Y6" s="35">
        <f>IF(Y7="",NA(),Y7)</f>
        <v>72.290000000000006</v>
      </c>
      <c r="Z6" s="35">
        <f t="shared" ref="Z6:AH6" si="4">IF(Z7="",NA(),Z7)</f>
        <v>73.989999999999995</v>
      </c>
      <c r="AA6" s="35">
        <f t="shared" si="4"/>
        <v>79.72</v>
      </c>
      <c r="AB6" s="35">
        <f t="shared" si="4"/>
        <v>82.87</v>
      </c>
      <c r="AC6" s="35">
        <f t="shared" si="4"/>
        <v>79.84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1532.08</v>
      </c>
      <c r="BG6" s="35">
        <f t="shared" ref="BG6:BO6" si="7">IF(BG7="",NA(),BG7)</f>
        <v>1725.02</v>
      </c>
      <c r="BH6" s="35">
        <f t="shared" si="7"/>
        <v>1694.2</v>
      </c>
      <c r="BI6" s="35">
        <f t="shared" si="7"/>
        <v>1493.1</v>
      </c>
      <c r="BJ6" s="35">
        <f t="shared" si="7"/>
        <v>1140.8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66.84</v>
      </c>
      <c r="BR6" s="35">
        <f t="shared" ref="BR6:BZ6" si="8">IF(BR7="",NA(),BR7)</f>
        <v>72.58</v>
      </c>
      <c r="BS6" s="35">
        <f t="shared" si="8"/>
        <v>88.78</v>
      </c>
      <c r="BT6" s="35">
        <f t="shared" si="8"/>
        <v>99.2</v>
      </c>
      <c r="BU6" s="35">
        <f t="shared" si="8"/>
        <v>96.59</v>
      </c>
      <c r="BV6" s="35">
        <f t="shared" si="8"/>
        <v>66.56</v>
      </c>
      <c r="BW6" s="35">
        <f t="shared" si="8"/>
        <v>66.22</v>
      </c>
      <c r="BX6" s="35">
        <f t="shared" si="8"/>
        <v>69.87</v>
      </c>
      <c r="BY6" s="35">
        <f t="shared" si="8"/>
        <v>74.3</v>
      </c>
      <c r="BZ6" s="35">
        <f t="shared" si="8"/>
        <v>72.260000000000005</v>
      </c>
      <c r="CA6" s="34" t="str">
        <f>IF(CA7="","",IF(CA7="-","【-】","【"&amp;SUBSTITUTE(TEXT(CA7,"#,##0.00"),"-","△")&amp;"】"))</f>
        <v>【74.48】</v>
      </c>
      <c r="CB6" s="35">
        <f>IF(CB7="",NA(),CB7)</f>
        <v>326.13</v>
      </c>
      <c r="CC6" s="35">
        <f t="shared" ref="CC6:CK6" si="9">IF(CC7="",NA(),CC7)</f>
        <v>260.2</v>
      </c>
      <c r="CD6" s="35">
        <f t="shared" si="9"/>
        <v>213.26</v>
      </c>
      <c r="CE6" s="35">
        <f t="shared" si="9"/>
        <v>201.34</v>
      </c>
      <c r="CF6" s="35">
        <f t="shared" si="9"/>
        <v>209.95</v>
      </c>
      <c r="CG6" s="35">
        <f t="shared" si="9"/>
        <v>244.29</v>
      </c>
      <c r="CH6" s="35">
        <f t="shared" si="9"/>
        <v>246.72</v>
      </c>
      <c r="CI6" s="35">
        <f t="shared" si="9"/>
        <v>234.96</v>
      </c>
      <c r="CJ6" s="35">
        <f t="shared" si="9"/>
        <v>221.81</v>
      </c>
      <c r="CK6" s="35">
        <f t="shared" si="9"/>
        <v>230.02</v>
      </c>
      <c r="CL6" s="34" t="str">
        <f>IF(CL7="","",IF(CL7="-","【-】","【"&amp;SUBSTITUTE(TEXT(CL7,"#,##0.00"),"-","△")&amp;"】"))</f>
        <v>【219.46】</v>
      </c>
      <c r="CM6" s="35">
        <f>IF(CM7="",NA(),CM7)</f>
        <v>47.8</v>
      </c>
      <c r="CN6" s="35">
        <f t="shared" ref="CN6:CV6" si="10">IF(CN7="",NA(),CN7)</f>
        <v>46.8</v>
      </c>
      <c r="CO6" s="35">
        <f t="shared" si="10"/>
        <v>47.2</v>
      </c>
      <c r="CP6" s="35">
        <f t="shared" si="10"/>
        <v>44.6</v>
      </c>
      <c r="CQ6" s="35">
        <f t="shared" si="10"/>
        <v>44.5</v>
      </c>
      <c r="CR6" s="35">
        <f t="shared" si="10"/>
        <v>43.58</v>
      </c>
      <c r="CS6" s="35">
        <f t="shared" si="10"/>
        <v>41.35</v>
      </c>
      <c r="CT6" s="35">
        <f t="shared" si="10"/>
        <v>42.9</v>
      </c>
      <c r="CU6" s="35">
        <f t="shared" si="10"/>
        <v>43.36</v>
      </c>
      <c r="CV6" s="35">
        <f t="shared" si="10"/>
        <v>42.56</v>
      </c>
      <c r="CW6" s="34" t="str">
        <f>IF(CW7="","",IF(CW7="-","【-】","【"&amp;SUBSTITUTE(TEXT(CW7,"#,##0.00"),"-","△")&amp;"】"))</f>
        <v>【42.82】</v>
      </c>
      <c r="CX6" s="35">
        <f>IF(CX7="",NA(),CX7)</f>
        <v>96.8</v>
      </c>
      <c r="CY6" s="35">
        <f t="shared" ref="CY6:DG6" si="11">IF(CY7="",NA(),CY7)</f>
        <v>98.4</v>
      </c>
      <c r="CZ6" s="35">
        <f t="shared" si="11"/>
        <v>86.13</v>
      </c>
      <c r="DA6" s="35">
        <f t="shared" si="11"/>
        <v>87.43</v>
      </c>
      <c r="DB6" s="35">
        <f t="shared" si="11"/>
        <v>88.24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0.17</v>
      </c>
      <c r="EG6" s="34">
        <f t="shared" si="14"/>
        <v>0</v>
      </c>
      <c r="EH6" s="35">
        <f t="shared" si="14"/>
        <v>0.39</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323438</v>
      </c>
      <c r="D7" s="37">
        <v>47</v>
      </c>
      <c r="E7" s="37">
        <v>17</v>
      </c>
      <c r="F7" s="37">
        <v>4</v>
      </c>
      <c r="G7" s="37">
        <v>0</v>
      </c>
      <c r="H7" s="37" t="s">
        <v>98</v>
      </c>
      <c r="I7" s="37" t="s">
        <v>99</v>
      </c>
      <c r="J7" s="37" t="s">
        <v>100</v>
      </c>
      <c r="K7" s="37" t="s">
        <v>101</v>
      </c>
      <c r="L7" s="37" t="s">
        <v>102</v>
      </c>
      <c r="M7" s="37" t="s">
        <v>103</v>
      </c>
      <c r="N7" s="38" t="s">
        <v>104</v>
      </c>
      <c r="O7" s="38" t="s">
        <v>105</v>
      </c>
      <c r="P7" s="38">
        <v>11.63</v>
      </c>
      <c r="Q7" s="38">
        <v>99.73</v>
      </c>
      <c r="R7" s="38">
        <v>3390</v>
      </c>
      <c r="S7" s="38">
        <v>12694</v>
      </c>
      <c r="T7" s="38">
        <v>368.01</v>
      </c>
      <c r="U7" s="38">
        <v>34.49</v>
      </c>
      <c r="V7" s="38">
        <v>1462</v>
      </c>
      <c r="W7" s="38">
        <v>0.55000000000000004</v>
      </c>
      <c r="X7" s="38">
        <v>2658.18</v>
      </c>
      <c r="Y7" s="38">
        <v>72.290000000000006</v>
      </c>
      <c r="Z7" s="38">
        <v>73.989999999999995</v>
      </c>
      <c r="AA7" s="38">
        <v>79.72</v>
      </c>
      <c r="AB7" s="38">
        <v>82.87</v>
      </c>
      <c r="AC7" s="38">
        <v>79.84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1532.08</v>
      </c>
      <c r="BG7" s="38">
        <v>1725.02</v>
      </c>
      <c r="BH7" s="38">
        <v>1694.2</v>
      </c>
      <c r="BI7" s="38">
        <v>1493.1</v>
      </c>
      <c r="BJ7" s="38">
        <v>1140.8</v>
      </c>
      <c r="BK7" s="38">
        <v>1436</v>
      </c>
      <c r="BL7" s="38">
        <v>1434.89</v>
      </c>
      <c r="BM7" s="38">
        <v>1298.9100000000001</v>
      </c>
      <c r="BN7" s="38">
        <v>1243.71</v>
      </c>
      <c r="BO7" s="38">
        <v>1194.1500000000001</v>
      </c>
      <c r="BP7" s="38">
        <v>1209.4000000000001</v>
      </c>
      <c r="BQ7" s="38">
        <v>66.84</v>
      </c>
      <c r="BR7" s="38">
        <v>72.58</v>
      </c>
      <c r="BS7" s="38">
        <v>88.78</v>
      </c>
      <c r="BT7" s="38">
        <v>99.2</v>
      </c>
      <c r="BU7" s="38">
        <v>96.59</v>
      </c>
      <c r="BV7" s="38">
        <v>66.56</v>
      </c>
      <c r="BW7" s="38">
        <v>66.22</v>
      </c>
      <c r="BX7" s="38">
        <v>69.87</v>
      </c>
      <c r="BY7" s="38">
        <v>74.3</v>
      </c>
      <c r="BZ7" s="38">
        <v>72.260000000000005</v>
      </c>
      <c r="CA7" s="38">
        <v>74.48</v>
      </c>
      <c r="CB7" s="38">
        <v>326.13</v>
      </c>
      <c r="CC7" s="38">
        <v>260.2</v>
      </c>
      <c r="CD7" s="38">
        <v>213.26</v>
      </c>
      <c r="CE7" s="38">
        <v>201.34</v>
      </c>
      <c r="CF7" s="38">
        <v>209.95</v>
      </c>
      <c r="CG7" s="38">
        <v>244.29</v>
      </c>
      <c r="CH7" s="38">
        <v>246.72</v>
      </c>
      <c r="CI7" s="38">
        <v>234.96</v>
      </c>
      <c r="CJ7" s="38">
        <v>221.81</v>
      </c>
      <c r="CK7" s="38">
        <v>230.02</v>
      </c>
      <c r="CL7" s="38">
        <v>219.46</v>
      </c>
      <c r="CM7" s="38">
        <v>47.8</v>
      </c>
      <c r="CN7" s="38">
        <v>46.8</v>
      </c>
      <c r="CO7" s="38">
        <v>47.2</v>
      </c>
      <c r="CP7" s="38">
        <v>44.6</v>
      </c>
      <c r="CQ7" s="38">
        <v>44.5</v>
      </c>
      <c r="CR7" s="38">
        <v>43.58</v>
      </c>
      <c r="CS7" s="38">
        <v>41.35</v>
      </c>
      <c r="CT7" s="38">
        <v>42.9</v>
      </c>
      <c r="CU7" s="38">
        <v>43.36</v>
      </c>
      <c r="CV7" s="38">
        <v>42.56</v>
      </c>
      <c r="CW7" s="38">
        <v>42.82</v>
      </c>
      <c r="CX7" s="38">
        <v>96.8</v>
      </c>
      <c r="CY7" s="38">
        <v>98.4</v>
      </c>
      <c r="CZ7" s="38">
        <v>86.13</v>
      </c>
      <c r="DA7" s="38">
        <v>87.43</v>
      </c>
      <c r="DB7" s="38">
        <v>88.24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0.17</v>
      </c>
      <c r="EG7" s="38">
        <v>0</v>
      </c>
      <c r="EH7" s="38">
        <v>0.39</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2020-02-27T01:02:18Z</dcterms:modified>
</cp:coreProperties>
</file>