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Relationships xmlns="http://schemas.openxmlformats.org/package/2006/relationships">
  <Relationship Type="http://schemas.openxmlformats.org/officeDocument/2006/relationships/officeDocument" Target="xl/workbook.xml" Id="rId1" />
  <Relationship Type="http://schemas.openxmlformats.org/officeDocument/2006/relationships/custom-properties" Target="docProps/custom.xml" Id="rId4"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g89kJoH4aj8til26xGFMx1D8vSB7Hm5RmShm+m2TpNZGjQsvCliq+wb8xLSRdVqSaYaD1LssxYP2u7L6Lb9Gg==" workbookSaltValue="JnBE88OUGL06I9p14ElR2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62913" concurrentCalc="1"/>
</workbook>
</file>

<file path=xl/sharedStrings.xml><?xml version="1.0" encoding="utf-8"?>
<sst xmlns="http://schemas.openxmlformats.org/spreadsheetml/2006/main" xmlns:r="http://schemas.openxmlformats.org/officeDocument/2006/relationships" count="107" uniqueCount="107">
  <si>
    <t>人口密度</t>
    <rPh sb="0" eb="2">
      <t>ジンコウ</t>
    </rPh>
    <rPh sb="2" eb="4">
      <t>ミツド</t>
    </rPh>
    <phoneticPr fontId="1"/>
  </si>
  <si>
    <t>⑦施設利用率(％)</t>
    <rPh sb="1" eb="3">
      <t>シセツ</t>
    </rPh>
    <rPh sb="3" eb="6">
      <t>リヨウリツ</t>
    </rPh>
    <phoneticPr fontId="1"/>
  </si>
  <si>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</si>
  <si>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</si>
  <si>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</si>
  <si>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</si>
  <si>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</si>
  <si>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</si>
  <si>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</si>
  <si>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</si>
  <si>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</si>
  <si>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</si>
  <si>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</si>
  <si>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</si>
  <si>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</si>
  <si>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</si>
  <si>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</si>
  <si>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</si>
  <si>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</si>
  <si>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</si>
  <si>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</si>
  <si>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</si>
  <si>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</si>
  <si>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</si>
  <si>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</si>
  <si>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</si>
  <si>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</si>
  <si>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</si>
  <si>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</si>
  <si>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</si>
  <si>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</si>
  <si>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</si>
  <si>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</si>
  <si>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</si>
  <si>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</si>
  <si>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</si>
  <si>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</si>
  <si>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平成30年度全国平均</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</si>
  <si>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</si>
  <si>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</si>
  <si>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</si>
  <si>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</si>
  <si>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</si>
  <si>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</si>
  <si>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</si>
  <si>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</si>
  <si>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</si>
  <si>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</si>
  <si>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</si>
  <si>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</si>
  <si>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</si>
  <si>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</si>
  <si>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</si>
  <si>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</si>
  <si>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</si>
  <si>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</si>
  <si>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</si>
  <si>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</si>
  <si>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</si>
  <si>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</si>
  <si>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</si>
  <si>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</si>
  <si>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</si>
  <si>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</si>
  <si>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</si>
  <si>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</si>
  <si>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</si>
  <si>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</si>
  <si>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</si>
  <si>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</si>
  <si>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</si>
  <si>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</si>
  <si>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</si>
  <si>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</si>
  <si>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</si>
  <si>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</si>
  <si>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</si>
  <si>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</si>
  <si>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</si>
  <si>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</si>
  <si>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</si>
  <si>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</si>
  <si>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</si>
  <si>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</si>
  <si>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</si>
  <si>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</si>
  <si>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</si>
  <si>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</si>
  <si>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</si>
  <si>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</si>
  <si>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</si>
  <si>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</si>
  <si>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</si>
  <si>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島根県　奥出雲町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</si>
  <si>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</si>
  <si>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</si>
  <si>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</si>
  <si>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</si>
  <si>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</si>
  <si>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</si>
  <si>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</si>
  <si>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</si>
  <si>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</si>
  <si>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</si>
  <si>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概ねの指標において平均値に達していない結果となったことから、今後も引き続き、起債残高の縮減及び経常経費の抑制に努めていくことが必要である。
　一方で、そのような状況にあることを踏まえ、水道料金については、給水人口の減少を見据えた収益と費用の将来予測を立て、適正な料金水準を検討するなど、経営の健全化を図っていくことが重要である。
　また、将来の人口動態を踏まえた適正な施設規模の把握に努めるとともに、施設・管路等の耐用年数を考慮した更新を行うことによって費用の平準化を図り、経営の効率化を目指していくことが必要である。</t>
  </si>
  <si>
    <t>　①及び②については、平均値を大幅に下回っていることから、他の類似団体に比べて保有している資産は比較的新しいと言える。ただし、③についても平均値を下回っていることから、管路の更新は他の類似団体と比べて進んでいない状況にある。
　近い将来、管路や施設の大量更新時期が到来するものと考えられており、更新投資に係る費用は益々増大していくことが予想される。そのため、今後必要となる管路や施設の更新に際しては、耐用年数などを考慮した優先順位付けを行うとともに、適切な施設規模の把握に努め、計画的な更新及び老朽化対策を図っていくことが重要である。</t>
    <rPh sb="84" eb="86">
      <t>カンロ</t>
    </rPh>
    <rPh sb="87" eb="89">
      <t>コウシン</t>
    </rPh>
    <rPh sb="90" eb="91">
      <t>ホカ</t>
    </rPh>
    <rPh sb="92" eb="94">
      <t>ルイジ</t>
    </rPh>
    <rPh sb="94" eb="96">
      <t>ダンタイ</t>
    </rPh>
    <rPh sb="97" eb="98">
      <t>クラ</t>
    </rPh>
    <rPh sb="100" eb="101">
      <t>スス</t>
    </rPh>
    <rPh sb="106" eb="108">
      <t>ジョウキョウ</t>
    </rPh>
    <rPh sb="114" eb="115">
      <t>チカ</t>
    </rPh>
    <rPh sb="116" eb="118">
      <t>ショウライ</t>
    </rPh>
    <rPh sb="132" eb="134">
      <t>トウライ</t>
    </rPh>
    <rPh sb="139" eb="140">
      <t>カンガ</t>
    </rPh>
    <rPh sb="168" eb="170">
      <t>ヨソウ</t>
    </rPh>
    <rPh sb="179" eb="181">
      <t>コンゴ</t>
    </rPh>
    <rPh sb="181" eb="183">
      <t>ヒツヨウ</t>
    </rPh>
    <rPh sb="186" eb="188">
      <t>カンロ</t>
    </rPh>
    <rPh sb="189" eb="191">
      <t>シセツ</t>
    </rPh>
    <rPh sb="192" eb="194">
      <t>コウシン</t>
    </rPh>
    <rPh sb="195" eb="196">
      <t>サイ</t>
    </rPh>
    <phoneticPr fontId="1"/>
  </si>
  <si>
    <t>１）経営の健全性について
　①については、比率が100％を下回ったことから、料金水準の見直しや経常経費の削減を行うなど経営改善に向けた取り組みが急務である。また、⑤については、類似団体の平均値（以下、「平均値」という。）を大幅に下回ったため、①と同様に、料金水準の見直し等を行い、適切な料金収入の確保に努める必要がある。
　また、本町水道事業は中山間地特有の地理的要因により多額の建設費を要したことから資本費が高額であるため、減価償却費や支払利息、企業債償還金、企業債残高等が他の類似団体と比べて増高となっている。このことが要因となり、④、⑥については平均値を大幅に上回っており、③については平均値よりも大幅に下回る結果となっている。
　今後は、これらの数値を見比べながら、経常経費の削減を図っていくことは勿論のこと、適正な料金水準を検討する等、経営の健全化を図っていくことが重要である。
２）経営の効率性について　
　⑦については平均値を大きく上回り、適正な施設規模であると言えるが、その一方で⑧については、若干ではあるが平均値を下回る結果となったことから、今後は⑦と見比べながら適切な施設規模の維持に努め、場合によってはダウンサイジング等を行うことによって更なる経営の効率化を図っていくことが必要である。</t>
    <rPh sb="21" eb="23">
      <t>ヒリツ</t>
    </rPh>
    <rPh sb="29" eb="31">
      <t>シタマワ</t>
    </rPh>
    <rPh sb="38" eb="40">
      <t>リョウキン</t>
    </rPh>
    <rPh sb="40" eb="42">
      <t>スイジュン</t>
    </rPh>
    <rPh sb="43" eb="45">
      <t>ミナオ</t>
    </rPh>
    <rPh sb="47" eb="49">
      <t>ケイジョウ</t>
    </rPh>
    <rPh sb="49" eb="51">
      <t>ケイヒ</t>
    </rPh>
    <rPh sb="52" eb="54">
      <t>サクゲン</t>
    </rPh>
    <rPh sb="55" eb="56">
      <t>オコナ</t>
    </rPh>
    <rPh sb="59" eb="61">
      <t>ケイエイ</t>
    </rPh>
    <rPh sb="61" eb="63">
      <t>カイゼン</t>
    </rPh>
    <rPh sb="64" eb="65">
      <t>ム</t>
    </rPh>
    <rPh sb="67" eb="68">
      <t>ト</t>
    </rPh>
    <rPh sb="69" eb="70">
      <t>ク</t>
    </rPh>
    <rPh sb="72" eb="74">
      <t>キュウム</t>
    </rPh>
    <rPh sb="97" eb="99">
      <t>イカ</t>
    </rPh>
    <rPh sb="101" eb="104">
      <t>ヘイキンチ</t>
    </rPh>
    <rPh sb="111" eb="113">
      <t>オオハバ</t>
    </rPh>
    <rPh sb="123" eb="125">
      <t>ドウヨウ</t>
    </rPh>
    <rPh sb="127" eb="129">
      <t>リョウキン</t>
    </rPh>
    <rPh sb="129" eb="131">
      <t>スイジュン</t>
    </rPh>
    <rPh sb="132" eb="134">
      <t>ミナオ</t>
    </rPh>
    <rPh sb="135" eb="136">
      <t>トウ</t>
    </rPh>
    <rPh sb="137" eb="138">
      <t>オコナ</t>
    </rPh>
    <rPh sb="140" eb="142">
      <t>テキセツ</t>
    </rPh>
    <rPh sb="143" eb="145">
      <t>リョウキン</t>
    </rPh>
    <rPh sb="145" eb="147">
      <t>シュウニュウ</t>
    </rPh>
    <rPh sb="148" eb="150">
      <t>カクホ</t>
    </rPh>
    <rPh sb="151" eb="152">
      <t>ツト</t>
    </rPh>
    <rPh sb="154" eb="156">
      <t>ヒツヨウ</t>
    </rPh>
    <rPh sb="201" eb="204">
      <t>シホンヒ</t>
    </rPh>
    <rPh sb="205" eb="207">
      <t>コウガク</t>
    </rPh>
    <rPh sb="213" eb="215">
      <t>ゲンカ</t>
    </rPh>
    <rPh sb="215" eb="218">
      <t>ショウキャクヒ</t>
    </rPh>
    <rPh sb="219" eb="221">
      <t>シハライ</t>
    </rPh>
    <rPh sb="221" eb="223">
      <t>リソク</t>
    </rPh>
    <rPh sb="224" eb="227">
      <t>キギョウサイ</t>
    </rPh>
    <rPh sb="227" eb="230">
      <t>ショウカンキン</t>
    </rPh>
    <rPh sb="236" eb="237">
      <t>トウ</t>
    </rPh>
    <rPh sb="238" eb="239">
      <t>ホカ</t>
    </rPh>
    <rPh sb="240" eb="242">
      <t>ルイジ</t>
    </rPh>
    <rPh sb="242" eb="244">
      <t>ダンタイ</t>
    </rPh>
    <rPh sb="245" eb="246">
      <t>クラ</t>
    </rPh>
    <rPh sb="262" eb="264">
      <t>ヨウイン</t>
    </rPh>
    <rPh sb="283" eb="285">
      <t>ウワマワ</t>
    </rPh>
    <rPh sb="308" eb="310">
      <t>ケッカ</t>
    </rPh>
    <rPh sb="337" eb="339">
      <t>ケイジョウ</t>
    </rPh>
    <rPh sb="339" eb="341">
      <t>ケイヒ</t>
    </rPh>
    <rPh sb="342" eb="344">
      <t>サクゲン</t>
    </rPh>
    <rPh sb="345" eb="346">
      <t>ハカ</t>
    </rPh>
    <rPh sb="353" eb="355">
      <t>モチロン</t>
    </rPh>
    <rPh sb="364" eb="366">
      <t>スイジュン</t>
    </rPh>
    <rPh sb="388" eb="390">
      <t>ジュウヨウ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</si>
</sst>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6" formatCode="#,##0.00;&quot;△&quot;#,##0.00"/>
    <numFmt numFmtId="179" formatCode="#,##0.00;&quot;△&quot;#,##0.00;&quot;-&quot;"/>
    <numFmt numFmtId="177" formatCode="#,##0;&quot;△&quot;#,##0"/>
    <numFmt numFmtId="178" formatCode="ge"/>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Type="http://schemas.openxmlformats.org/officeDocument/2006/relationships/worksheet" Target="worksheets/sheet1.xml" Id="rId1" />
  <Relationship Type="http://schemas.openxmlformats.org/officeDocument/2006/relationships/worksheet" Target="worksheets/sheet2.xml" Id="rId2" />
  <Relationship Type="http://schemas.openxmlformats.org/officeDocument/2006/relationships/externalLink" Target="externalLinks/externalLink1.xml" Id="rId3" />
  <Relationship Type="http://schemas.openxmlformats.org/officeDocument/2006/relationships/theme" Target="theme/theme1.xml" Id="rId4" />
  <Relationship Type="http://schemas.openxmlformats.org/officeDocument/2006/relationships/sharedStrings" Target="sharedStrings.xml" Id="rId5" />
  <Relationship Type="http://schemas.openxmlformats.org/officeDocument/2006/relationships/styles" Target="styles.xml" Id="rId6"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9.e-002</c:v>
                </c:pt>
                <c:pt idx="4">
                  <c:v>4.e-002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c:v>
                </c:pt>
                <c:pt idx="1">
                  <c:v>0</c:v>
                </c:pt>
                <c:pt idx="2">
                  <c:v>0</c:v>
                </c:pt>
                <c:pt idx="3">
                  <c:v>0.39</c:v>
                </c:pt>
                <c:pt idx="4">
                  <c:v>0.43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75.33</c:v>
                </c:pt>
                <c:pt idx="4">
                  <c:v>73.89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0</c:v>
                </c:pt>
                <c:pt idx="1">
                  <c:v>0</c:v>
                </c:pt>
                <c:pt idx="2">
                  <c:v>0</c:v>
                </c:pt>
                <c:pt idx="3">
                  <c:v>55.88</c:v>
                </c:pt>
                <c:pt idx="4">
                  <c:v>55.22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79.849999999999994</c:v>
                </c:pt>
                <c:pt idx="4">
                  <c:v>78.290000000000006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0</c:v>
                </c:pt>
                <c:pt idx="1">
                  <c:v>0</c:v>
                </c:pt>
                <c:pt idx="2">
                  <c:v>0</c:v>
                </c:pt>
                <c:pt idx="3">
                  <c:v>80.989999999999995</c:v>
                </c:pt>
                <c:pt idx="4">
                  <c:v>80.930000000000007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101.01</c:v>
                </c:pt>
                <c:pt idx="4">
                  <c:v>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0</c:v>
                </c:pt>
                <c:pt idx="1">
                  <c:v>0</c:v>
                </c:pt>
                <c:pt idx="2">
                  <c:v>0</c:v>
                </c:pt>
                <c:pt idx="3">
                  <c:v>110.02</c:v>
                </c:pt>
                <c:pt idx="4">
                  <c:v>108.76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5.63</c:v>
                </c:pt>
                <c:pt idx="4">
                  <c:v>10.39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0</c:v>
                </c:pt>
                <c:pt idx="1">
                  <c:v>0</c:v>
                </c:pt>
                <c:pt idx="2">
                  <c:v>0</c:v>
                </c:pt>
                <c:pt idx="3">
                  <c:v>46.61</c:v>
                </c:pt>
                <c:pt idx="4">
                  <c:v>47.97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3.65</c:v>
                </c:pt>
                <c:pt idx="4">
                  <c:v>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0</c:v>
                </c:pt>
                <c:pt idx="1">
                  <c:v>0</c:v>
                </c:pt>
                <c:pt idx="2">
                  <c:v>0</c:v>
                </c:pt>
                <c:pt idx="3">
                  <c:v>10.84</c:v>
                </c:pt>
                <c:pt idx="4">
                  <c:v>15.33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0</c:v>
                </c:pt>
                <c:pt idx="2">
                  <c:v>0</c:v>
                </c:pt>
                <c:pt idx="3">
                  <c:v>7.31</c:v>
                </c:pt>
                <c:pt idx="4">
                  <c:v>7.48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32.090000000000003</c:v>
                </c:pt>
                <c:pt idx="4">
                  <c:v>29.96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0</c:v>
                </c:pt>
                <c:pt idx="1">
                  <c:v>0</c:v>
                </c:pt>
                <c:pt idx="2">
                  <c:v>0</c:v>
                </c:pt>
                <c:pt idx="3">
                  <c:v>355.27</c:v>
                </c:pt>
                <c:pt idx="4">
                  <c:v>359.7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2051.85</c:v>
                </c:pt>
                <c:pt idx="4">
                  <c:v>1985.81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0</c:v>
                </c:pt>
                <c:pt idx="1">
                  <c:v>0</c:v>
                </c:pt>
                <c:pt idx="2">
                  <c:v>0</c:v>
                </c:pt>
                <c:pt idx="3">
                  <c:v>458.27</c:v>
                </c:pt>
                <c:pt idx="4">
                  <c:v>447.01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49.1</c:v>
                </c:pt>
                <c:pt idx="4">
                  <c:v>55.04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0</c:v>
                </c:pt>
                <c:pt idx="1">
                  <c:v>0</c:v>
                </c:pt>
                <c:pt idx="2">
                  <c:v>0</c:v>
                </c:pt>
                <c:pt idx="3">
                  <c:v>96.77</c:v>
                </c:pt>
                <c:pt idx="4">
                  <c:v>95.81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354.89</c:v>
                </c:pt>
                <c:pt idx="4">
                  <c:v>318.68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0</c:v>
                </c:pt>
                <c:pt idx="1">
                  <c:v>0</c:v>
                </c:pt>
                <c:pt idx="2">
                  <c:v>0</c:v>
                </c:pt>
                <c:pt idx="3">
                  <c:v>187.18</c:v>
                </c:pt>
                <c:pt idx="4">
                  <c:v>189.58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Type="http://schemas.openxmlformats.org/officeDocument/2006/relationships/chart" Target="../charts/chart1.xml" Id="rId1" />
  <Relationship Type="http://schemas.openxmlformats.org/officeDocument/2006/relationships/chart" Target="../charts/chart2.xml" Id="rId2" />
  <Relationship Type="http://schemas.openxmlformats.org/officeDocument/2006/relationships/chart" Target="../charts/chart3.xml" Id="rId3" />
  <Relationship Type="http://schemas.openxmlformats.org/officeDocument/2006/relationships/chart" Target="../charts/chart4.xml" Id="rId4" />
  <Relationship Type="http://schemas.openxmlformats.org/officeDocument/2006/relationships/chart" Target="../charts/chart5.xml" Id="rId5" />
  <Relationship Type="http://schemas.openxmlformats.org/officeDocument/2006/relationships/chart" Target="../charts/chart6.xml" Id="rId6" />
  <Relationship Type="http://schemas.openxmlformats.org/officeDocument/2006/relationships/chart" Target="../charts/chart7.xml" Id="rId7" />
  <Relationship Type="http://schemas.openxmlformats.org/officeDocument/2006/relationships/chart" Target="../charts/chart8.xml" Id="rId8" />
  <Relationship Type="http://schemas.openxmlformats.org/officeDocument/2006/relationships/chart" Target="../charts/chart9.xml" Id="rId9" />
  <Relationship Type="http://schemas.openxmlformats.org/officeDocument/2006/relationships/chart" Target="../charts/chart10.xml" Id="rId10" />
  <Relationship Type="http://schemas.openxmlformats.org/officeDocument/2006/relationships/chart" Target="../charts/chart11.xml" Id="rId11"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externalLinks/_rels/externalLink1.xml.rels>&#65279;<?xml version="1.0" encoding="utf-8"?>
<Relationships xmlns="http://schemas.openxmlformats.org/package/2006/relationships">
  <Relationship Type="http://schemas.openxmlformats.org/officeDocument/2006/relationships/externalLinkPath" Target="\&#22577;&#21578;&#26360;&#65288;&#26360;&#24335;&#65289;\&#20844;&#21942;&#20225;&#26989;&#32076;&#21942;&#27604;&#36611;&#20998;&#26512;&#34920;\APAHO411000.xlsm" TargetMode="External" Id="rId1" />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Type="http://schemas.openxmlformats.org/officeDocument/2006/relationships/drawing" Target="../drawings/drawing1.xml" Id="rId2" />
</Relationships>
</file>

<file path=xl/worksheets/_rels/sheet2.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Z55" zoomScale="85" zoomScaleNormal="85" workbookViewId="0">
      <selection activeCell="BB34" sqref="BB3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島根県　奥出雲町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A7</v>
      </c>
      <c r="X8" s="28"/>
      <c r="Y8" s="28"/>
      <c r="Z8" s="28"/>
      <c r="AA8" s="28"/>
      <c r="AB8" s="28"/>
      <c r="AC8" s="28"/>
      <c r="AD8" s="28" t="str">
        <f>データ!$M$6</f>
        <v>非設置</v>
      </c>
      <c r="AE8" s="28"/>
      <c r="AF8" s="28"/>
      <c r="AG8" s="28"/>
      <c r="AH8" s="28"/>
      <c r="AI8" s="28"/>
      <c r="AJ8" s="28"/>
      <c r="AK8" s="18"/>
      <c r="AL8" s="31">
        <f>データ!$R$6</f>
        <v>12694</v>
      </c>
      <c r="AM8" s="31"/>
      <c r="AN8" s="31"/>
      <c r="AO8" s="31"/>
      <c r="AP8" s="31"/>
      <c r="AQ8" s="31"/>
      <c r="AR8" s="31"/>
      <c r="AS8" s="31"/>
      <c r="AT8" s="7">
        <f>データ!$S$6</f>
        <v>368.01</v>
      </c>
      <c r="AU8" s="15"/>
      <c r="AV8" s="15"/>
      <c r="AW8" s="15"/>
      <c r="AX8" s="15"/>
      <c r="AY8" s="15"/>
      <c r="AZ8" s="15"/>
      <c r="BA8" s="15"/>
      <c r="BB8" s="29">
        <f>データ!$T$6</f>
        <v>34.49</v>
      </c>
      <c r="BC8" s="29"/>
      <c r="BD8" s="29"/>
      <c r="BE8" s="29"/>
      <c r="BF8" s="29"/>
      <c r="BG8" s="29"/>
      <c r="BH8" s="29"/>
      <c r="BI8" s="29"/>
      <c r="BJ8" s="3"/>
      <c r="BK8" s="3"/>
      <c r="BL8" s="38" t="s">
        <v>12</v>
      </c>
      <c r="BM8" s="48"/>
      <c r="BN8" s="55" t="s">
        <v>21</v>
      </c>
      <c r="BO8" s="58"/>
      <c r="BP8" s="58"/>
      <c r="BQ8" s="58"/>
      <c r="BR8" s="58"/>
      <c r="BS8" s="58"/>
      <c r="BT8" s="58"/>
      <c r="BU8" s="58"/>
      <c r="BV8" s="58"/>
      <c r="BW8" s="58"/>
      <c r="BX8" s="58"/>
      <c r="BY8" s="62"/>
    </row>
    <row r="9" spans="1:78" ht="18.75" customHeight="1">
      <c r="A9" s="2"/>
      <c r="B9" s="5" t="s">
        <v>23</v>
      </c>
      <c r="C9" s="13"/>
      <c r="D9" s="13"/>
      <c r="E9" s="13"/>
      <c r="F9" s="13"/>
      <c r="G9" s="13"/>
      <c r="H9" s="13"/>
      <c r="I9" s="5" t="s">
        <v>24</v>
      </c>
      <c r="J9" s="13"/>
      <c r="K9" s="13"/>
      <c r="L9" s="13"/>
      <c r="M9" s="13"/>
      <c r="N9" s="13"/>
      <c r="O9" s="24"/>
      <c r="P9" s="27" t="s">
        <v>26</v>
      </c>
      <c r="Q9" s="27"/>
      <c r="R9" s="27"/>
      <c r="S9" s="27"/>
      <c r="T9" s="27"/>
      <c r="U9" s="27"/>
      <c r="V9" s="27"/>
      <c r="W9" s="27" t="s">
        <v>22</v>
      </c>
      <c r="X9" s="27"/>
      <c r="Y9" s="27"/>
      <c r="Z9" s="27"/>
      <c r="AA9" s="27"/>
      <c r="AB9" s="27"/>
      <c r="AC9" s="27"/>
      <c r="AD9" s="2"/>
      <c r="AE9" s="2"/>
      <c r="AF9" s="2"/>
      <c r="AG9" s="2"/>
      <c r="AH9" s="18"/>
      <c r="AI9" s="18"/>
      <c r="AJ9" s="18"/>
      <c r="AK9" s="18"/>
      <c r="AL9" s="27" t="s">
        <v>27</v>
      </c>
      <c r="AM9" s="27"/>
      <c r="AN9" s="27"/>
      <c r="AO9" s="27"/>
      <c r="AP9" s="27"/>
      <c r="AQ9" s="27"/>
      <c r="AR9" s="27"/>
      <c r="AS9" s="27"/>
      <c r="AT9" s="5" t="s">
        <v>31</v>
      </c>
      <c r="AU9" s="13"/>
      <c r="AV9" s="13"/>
      <c r="AW9" s="13"/>
      <c r="AX9" s="13"/>
      <c r="AY9" s="13"/>
      <c r="AZ9" s="13"/>
      <c r="BA9" s="13"/>
      <c r="BB9" s="27" t="s">
        <v>16</v>
      </c>
      <c r="BC9" s="27"/>
      <c r="BD9" s="27"/>
      <c r="BE9" s="27"/>
      <c r="BF9" s="27"/>
      <c r="BG9" s="27"/>
      <c r="BH9" s="27"/>
      <c r="BI9" s="27"/>
      <c r="BJ9" s="3"/>
      <c r="BK9" s="3"/>
      <c r="BL9" s="39" t="s">
        <v>32</v>
      </c>
      <c r="BM9" s="49"/>
      <c r="BN9" s="56" t="s">
        <v>34</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53.88</v>
      </c>
      <c r="J10" s="15"/>
      <c r="K10" s="15"/>
      <c r="L10" s="15"/>
      <c r="M10" s="15"/>
      <c r="N10" s="15"/>
      <c r="O10" s="26"/>
      <c r="P10" s="29">
        <f>データ!$P$6</f>
        <v>98.61</v>
      </c>
      <c r="Q10" s="29"/>
      <c r="R10" s="29"/>
      <c r="S10" s="29"/>
      <c r="T10" s="29"/>
      <c r="U10" s="29"/>
      <c r="V10" s="29"/>
      <c r="W10" s="31">
        <f>データ!$Q$6</f>
        <v>3250</v>
      </c>
      <c r="X10" s="31"/>
      <c r="Y10" s="31"/>
      <c r="Z10" s="31"/>
      <c r="AA10" s="31"/>
      <c r="AB10" s="31"/>
      <c r="AC10" s="31"/>
      <c r="AD10" s="2"/>
      <c r="AE10" s="2"/>
      <c r="AF10" s="2"/>
      <c r="AG10" s="2"/>
      <c r="AH10" s="18"/>
      <c r="AI10" s="18"/>
      <c r="AJ10" s="18"/>
      <c r="AK10" s="18"/>
      <c r="AL10" s="31">
        <f>データ!$U$6</f>
        <v>12399</v>
      </c>
      <c r="AM10" s="31"/>
      <c r="AN10" s="31"/>
      <c r="AO10" s="31"/>
      <c r="AP10" s="31"/>
      <c r="AQ10" s="31"/>
      <c r="AR10" s="31"/>
      <c r="AS10" s="31"/>
      <c r="AT10" s="7">
        <f>データ!$V$6</f>
        <v>135</v>
      </c>
      <c r="AU10" s="15"/>
      <c r="AV10" s="15"/>
      <c r="AW10" s="15"/>
      <c r="AX10" s="15"/>
      <c r="AY10" s="15"/>
      <c r="AZ10" s="15"/>
      <c r="BA10" s="15"/>
      <c r="BB10" s="29">
        <f>データ!$W$6</f>
        <v>91.84</v>
      </c>
      <c r="BC10" s="29"/>
      <c r="BD10" s="29"/>
      <c r="BE10" s="29"/>
      <c r="BF10" s="29"/>
      <c r="BG10" s="29"/>
      <c r="BH10" s="29"/>
      <c r="BI10" s="29"/>
      <c r="BJ10" s="2"/>
      <c r="BK10" s="2"/>
      <c r="BL10" s="40" t="s">
        <v>36</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106</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43</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105</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104</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46</v>
      </c>
      <c r="F84" s="12" t="s">
        <v>48</v>
      </c>
      <c r="G84" s="12" t="s">
        <v>49</v>
      </c>
      <c r="H84" s="12" t="s">
        <v>42</v>
      </c>
      <c r="I84" s="12" t="s">
        <v>8</v>
      </c>
      <c r="J84" s="12" t="s">
        <v>29</v>
      </c>
      <c r="K84" s="12" t="s">
        <v>50</v>
      </c>
      <c r="L84" s="12" t="s">
        <v>52</v>
      </c>
      <c r="M84" s="12" t="s">
        <v>33</v>
      </c>
      <c r="N84" s="12" t="s">
        <v>54</v>
      </c>
      <c r="O84" s="12" t="s">
        <v>56</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foIFs8ZEHnW2zNCUr4rzQywQTvyaIRlO0a1U+1hp5gYq7m4wwOyma/j6PEmo/hZB59HfudRUmnPZx2ObzyzMGQ==" saltValue="OOYj99WLrKbdRi99HsKM+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0"/>
  <sheetViews>
    <sheetView showGridLines="0" workbookViewId="0"/>
  </sheetViews>
  <sheetFormatPr defaultRowHeight="13.5"/>
  <cols>
    <col min="2" max="144" width="11.875" customWidth="1"/>
  </cols>
  <sheetData>
    <row r="1" spans="1:144">
      <c r="A1" t="s">
        <v>47</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57</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51</v>
      </c>
      <c r="C3" s="72" t="s">
        <v>59</v>
      </c>
      <c r="D3" s="72" t="s">
        <v>60</v>
      </c>
      <c r="E3" s="72" t="s">
        <v>4</v>
      </c>
      <c r="F3" s="72" t="s">
        <v>3</v>
      </c>
      <c r="G3" s="72" t="s">
        <v>25</v>
      </c>
      <c r="H3" s="79" t="s">
        <v>30</v>
      </c>
      <c r="I3" s="82"/>
      <c r="J3" s="82"/>
      <c r="K3" s="82"/>
      <c r="L3" s="82"/>
      <c r="M3" s="82"/>
      <c r="N3" s="82"/>
      <c r="O3" s="82"/>
      <c r="P3" s="82"/>
      <c r="Q3" s="82"/>
      <c r="R3" s="82"/>
      <c r="S3" s="82"/>
      <c r="T3" s="82"/>
      <c r="U3" s="82"/>
      <c r="V3" s="82"/>
      <c r="W3" s="86"/>
      <c r="X3" s="88" t="s">
        <v>55</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10</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61</v>
      </c>
      <c r="B4" s="73"/>
      <c r="C4" s="73"/>
      <c r="D4" s="73"/>
      <c r="E4" s="73"/>
      <c r="F4" s="73"/>
      <c r="G4" s="73"/>
      <c r="H4" s="80"/>
      <c r="I4" s="83"/>
      <c r="J4" s="83"/>
      <c r="K4" s="83"/>
      <c r="L4" s="83"/>
      <c r="M4" s="83"/>
      <c r="N4" s="83"/>
      <c r="O4" s="83"/>
      <c r="P4" s="83"/>
      <c r="Q4" s="83"/>
      <c r="R4" s="83"/>
      <c r="S4" s="83"/>
      <c r="T4" s="83"/>
      <c r="U4" s="83"/>
      <c r="V4" s="83"/>
      <c r="W4" s="87"/>
      <c r="X4" s="89" t="s">
        <v>53</v>
      </c>
      <c r="Y4" s="89"/>
      <c r="Z4" s="89"/>
      <c r="AA4" s="89"/>
      <c r="AB4" s="89"/>
      <c r="AC4" s="89"/>
      <c r="AD4" s="89"/>
      <c r="AE4" s="89"/>
      <c r="AF4" s="89"/>
      <c r="AG4" s="89"/>
      <c r="AH4" s="89"/>
      <c r="AI4" s="89" t="s">
        <v>45</v>
      </c>
      <c r="AJ4" s="89"/>
      <c r="AK4" s="89"/>
      <c r="AL4" s="89"/>
      <c r="AM4" s="89"/>
      <c r="AN4" s="89"/>
      <c r="AO4" s="89"/>
      <c r="AP4" s="89"/>
      <c r="AQ4" s="89"/>
      <c r="AR4" s="89"/>
      <c r="AS4" s="89"/>
      <c r="AT4" s="89" t="s">
        <v>39</v>
      </c>
      <c r="AU4" s="89"/>
      <c r="AV4" s="89"/>
      <c r="AW4" s="89"/>
      <c r="AX4" s="89"/>
      <c r="AY4" s="89"/>
      <c r="AZ4" s="89"/>
      <c r="BA4" s="89"/>
      <c r="BB4" s="89"/>
      <c r="BC4" s="89"/>
      <c r="BD4" s="89"/>
      <c r="BE4" s="89" t="s">
        <v>63</v>
      </c>
      <c r="BF4" s="89"/>
      <c r="BG4" s="89"/>
      <c r="BH4" s="89"/>
      <c r="BI4" s="89"/>
      <c r="BJ4" s="89"/>
      <c r="BK4" s="89"/>
      <c r="BL4" s="89"/>
      <c r="BM4" s="89"/>
      <c r="BN4" s="89"/>
      <c r="BO4" s="89"/>
      <c r="BP4" s="89" t="s">
        <v>35</v>
      </c>
      <c r="BQ4" s="89"/>
      <c r="BR4" s="89"/>
      <c r="BS4" s="89"/>
      <c r="BT4" s="89"/>
      <c r="BU4" s="89"/>
      <c r="BV4" s="89"/>
      <c r="BW4" s="89"/>
      <c r="BX4" s="89"/>
      <c r="BY4" s="89"/>
      <c r="BZ4" s="89"/>
      <c r="CA4" s="89" t="s">
        <v>64</v>
      </c>
      <c r="CB4" s="89"/>
      <c r="CC4" s="89"/>
      <c r="CD4" s="89"/>
      <c r="CE4" s="89"/>
      <c r="CF4" s="89"/>
      <c r="CG4" s="89"/>
      <c r="CH4" s="89"/>
      <c r="CI4" s="89"/>
      <c r="CJ4" s="89"/>
      <c r="CK4" s="89"/>
      <c r="CL4" s="89" t="s">
        <v>1</v>
      </c>
      <c r="CM4" s="89"/>
      <c r="CN4" s="89"/>
      <c r="CO4" s="89"/>
      <c r="CP4" s="89"/>
      <c r="CQ4" s="89"/>
      <c r="CR4" s="89"/>
      <c r="CS4" s="89"/>
      <c r="CT4" s="89"/>
      <c r="CU4" s="89"/>
      <c r="CV4" s="89"/>
      <c r="CW4" s="89" t="s">
        <v>65</v>
      </c>
      <c r="CX4" s="89"/>
      <c r="CY4" s="89"/>
      <c r="CZ4" s="89"/>
      <c r="DA4" s="89"/>
      <c r="DB4" s="89"/>
      <c r="DC4" s="89"/>
      <c r="DD4" s="89"/>
      <c r="DE4" s="89"/>
      <c r="DF4" s="89"/>
      <c r="DG4" s="89"/>
      <c r="DH4" s="89" t="s">
        <v>66</v>
      </c>
      <c r="DI4" s="89"/>
      <c r="DJ4" s="89"/>
      <c r="DK4" s="89"/>
      <c r="DL4" s="89"/>
      <c r="DM4" s="89"/>
      <c r="DN4" s="89"/>
      <c r="DO4" s="89"/>
      <c r="DP4" s="89"/>
      <c r="DQ4" s="89"/>
      <c r="DR4" s="89"/>
      <c r="DS4" s="89" t="s">
        <v>62</v>
      </c>
      <c r="DT4" s="89"/>
      <c r="DU4" s="89"/>
      <c r="DV4" s="89"/>
      <c r="DW4" s="89"/>
      <c r="DX4" s="89"/>
      <c r="DY4" s="89"/>
      <c r="DZ4" s="89"/>
      <c r="EA4" s="89"/>
      <c r="EB4" s="89"/>
      <c r="EC4" s="89"/>
      <c r="ED4" s="89" t="s">
        <v>67</v>
      </c>
      <c r="EE4" s="89"/>
      <c r="EF4" s="89"/>
      <c r="EG4" s="89"/>
      <c r="EH4" s="89"/>
      <c r="EI4" s="89"/>
      <c r="EJ4" s="89"/>
      <c r="EK4" s="89"/>
      <c r="EL4" s="89"/>
      <c r="EM4" s="89"/>
      <c r="EN4" s="89"/>
    </row>
    <row r="5" spans="1:144">
      <c r="A5" s="70" t="s">
        <v>28</v>
      </c>
      <c r="B5" s="74"/>
      <c r="C5" s="74"/>
      <c r="D5" s="74"/>
      <c r="E5" s="74"/>
      <c r="F5" s="74"/>
      <c r="G5" s="74"/>
      <c r="H5" s="81" t="s">
        <v>58</v>
      </c>
      <c r="I5" s="81" t="s">
        <v>68</v>
      </c>
      <c r="J5" s="81" t="s">
        <v>69</v>
      </c>
      <c r="K5" s="81" t="s">
        <v>70</v>
      </c>
      <c r="L5" s="81" t="s">
        <v>71</v>
      </c>
      <c r="M5" s="81" t="s">
        <v>5</v>
      </c>
      <c r="N5" s="81" t="s">
        <v>72</v>
      </c>
      <c r="O5" s="81" t="s">
        <v>73</v>
      </c>
      <c r="P5" s="81" t="s">
        <v>74</v>
      </c>
      <c r="Q5" s="81" t="s">
        <v>75</v>
      </c>
      <c r="R5" s="81" t="s">
        <v>76</v>
      </c>
      <c r="S5" s="81" t="s">
        <v>77</v>
      </c>
      <c r="T5" s="81" t="s">
        <v>0</v>
      </c>
      <c r="U5" s="81" t="s">
        <v>78</v>
      </c>
      <c r="V5" s="81" t="s">
        <v>79</v>
      </c>
      <c r="W5" s="81" t="s">
        <v>80</v>
      </c>
      <c r="X5" s="81" t="s">
        <v>81</v>
      </c>
      <c r="Y5" s="81" t="s">
        <v>82</v>
      </c>
      <c r="Z5" s="81" t="s">
        <v>83</v>
      </c>
      <c r="AA5" s="81" t="s">
        <v>84</v>
      </c>
      <c r="AB5" s="81" t="s">
        <v>85</v>
      </c>
      <c r="AC5" s="81" t="s">
        <v>87</v>
      </c>
      <c r="AD5" s="81" t="s">
        <v>88</v>
      </c>
      <c r="AE5" s="81" t="s">
        <v>89</v>
      </c>
      <c r="AF5" s="81" t="s">
        <v>90</v>
      </c>
      <c r="AG5" s="81" t="s">
        <v>91</v>
      </c>
      <c r="AH5" s="81" t="s">
        <v>44</v>
      </c>
      <c r="AI5" s="81" t="s">
        <v>81</v>
      </c>
      <c r="AJ5" s="81" t="s">
        <v>82</v>
      </c>
      <c r="AK5" s="81" t="s">
        <v>83</v>
      </c>
      <c r="AL5" s="81" t="s">
        <v>84</v>
      </c>
      <c r="AM5" s="81" t="s">
        <v>85</v>
      </c>
      <c r="AN5" s="81" t="s">
        <v>87</v>
      </c>
      <c r="AO5" s="81" t="s">
        <v>88</v>
      </c>
      <c r="AP5" s="81" t="s">
        <v>89</v>
      </c>
      <c r="AQ5" s="81" t="s">
        <v>90</v>
      </c>
      <c r="AR5" s="81" t="s">
        <v>91</v>
      </c>
      <c r="AS5" s="81" t="s">
        <v>86</v>
      </c>
      <c r="AT5" s="81" t="s">
        <v>81</v>
      </c>
      <c r="AU5" s="81" t="s">
        <v>82</v>
      </c>
      <c r="AV5" s="81" t="s">
        <v>83</v>
      </c>
      <c r="AW5" s="81" t="s">
        <v>84</v>
      </c>
      <c r="AX5" s="81" t="s">
        <v>85</v>
      </c>
      <c r="AY5" s="81" t="s">
        <v>87</v>
      </c>
      <c r="AZ5" s="81" t="s">
        <v>88</v>
      </c>
      <c r="BA5" s="81" t="s">
        <v>89</v>
      </c>
      <c r="BB5" s="81" t="s">
        <v>90</v>
      </c>
      <c r="BC5" s="81" t="s">
        <v>91</v>
      </c>
      <c r="BD5" s="81" t="s">
        <v>86</v>
      </c>
      <c r="BE5" s="81" t="s">
        <v>81</v>
      </c>
      <c r="BF5" s="81" t="s">
        <v>82</v>
      </c>
      <c r="BG5" s="81" t="s">
        <v>83</v>
      </c>
      <c r="BH5" s="81" t="s">
        <v>84</v>
      </c>
      <c r="BI5" s="81" t="s">
        <v>85</v>
      </c>
      <c r="BJ5" s="81" t="s">
        <v>87</v>
      </c>
      <c r="BK5" s="81" t="s">
        <v>88</v>
      </c>
      <c r="BL5" s="81" t="s">
        <v>89</v>
      </c>
      <c r="BM5" s="81" t="s">
        <v>90</v>
      </c>
      <c r="BN5" s="81" t="s">
        <v>91</v>
      </c>
      <c r="BO5" s="81" t="s">
        <v>86</v>
      </c>
      <c r="BP5" s="81" t="s">
        <v>81</v>
      </c>
      <c r="BQ5" s="81" t="s">
        <v>82</v>
      </c>
      <c r="BR5" s="81" t="s">
        <v>83</v>
      </c>
      <c r="BS5" s="81" t="s">
        <v>84</v>
      </c>
      <c r="BT5" s="81" t="s">
        <v>85</v>
      </c>
      <c r="BU5" s="81" t="s">
        <v>87</v>
      </c>
      <c r="BV5" s="81" t="s">
        <v>88</v>
      </c>
      <c r="BW5" s="81" t="s">
        <v>89</v>
      </c>
      <c r="BX5" s="81" t="s">
        <v>90</v>
      </c>
      <c r="BY5" s="81" t="s">
        <v>91</v>
      </c>
      <c r="BZ5" s="81" t="s">
        <v>86</v>
      </c>
      <c r="CA5" s="81" t="s">
        <v>81</v>
      </c>
      <c r="CB5" s="81" t="s">
        <v>82</v>
      </c>
      <c r="CC5" s="81" t="s">
        <v>83</v>
      </c>
      <c r="CD5" s="81" t="s">
        <v>84</v>
      </c>
      <c r="CE5" s="81" t="s">
        <v>85</v>
      </c>
      <c r="CF5" s="81" t="s">
        <v>87</v>
      </c>
      <c r="CG5" s="81" t="s">
        <v>88</v>
      </c>
      <c r="CH5" s="81" t="s">
        <v>89</v>
      </c>
      <c r="CI5" s="81" t="s">
        <v>90</v>
      </c>
      <c r="CJ5" s="81" t="s">
        <v>91</v>
      </c>
      <c r="CK5" s="81" t="s">
        <v>86</v>
      </c>
      <c r="CL5" s="81" t="s">
        <v>81</v>
      </c>
      <c r="CM5" s="81" t="s">
        <v>82</v>
      </c>
      <c r="CN5" s="81" t="s">
        <v>83</v>
      </c>
      <c r="CO5" s="81" t="s">
        <v>84</v>
      </c>
      <c r="CP5" s="81" t="s">
        <v>85</v>
      </c>
      <c r="CQ5" s="81" t="s">
        <v>87</v>
      </c>
      <c r="CR5" s="81" t="s">
        <v>88</v>
      </c>
      <c r="CS5" s="81" t="s">
        <v>89</v>
      </c>
      <c r="CT5" s="81" t="s">
        <v>90</v>
      </c>
      <c r="CU5" s="81" t="s">
        <v>91</v>
      </c>
      <c r="CV5" s="81" t="s">
        <v>86</v>
      </c>
      <c r="CW5" s="81" t="s">
        <v>81</v>
      </c>
      <c r="CX5" s="81" t="s">
        <v>82</v>
      </c>
      <c r="CY5" s="81" t="s">
        <v>83</v>
      </c>
      <c r="CZ5" s="81" t="s">
        <v>84</v>
      </c>
      <c r="DA5" s="81" t="s">
        <v>85</v>
      </c>
      <c r="DB5" s="81" t="s">
        <v>87</v>
      </c>
      <c r="DC5" s="81" t="s">
        <v>88</v>
      </c>
      <c r="DD5" s="81" t="s">
        <v>89</v>
      </c>
      <c r="DE5" s="81" t="s">
        <v>90</v>
      </c>
      <c r="DF5" s="81" t="s">
        <v>91</v>
      </c>
      <c r="DG5" s="81" t="s">
        <v>86</v>
      </c>
      <c r="DH5" s="81" t="s">
        <v>81</v>
      </c>
      <c r="DI5" s="81" t="s">
        <v>82</v>
      </c>
      <c r="DJ5" s="81" t="s">
        <v>83</v>
      </c>
      <c r="DK5" s="81" t="s">
        <v>84</v>
      </c>
      <c r="DL5" s="81" t="s">
        <v>85</v>
      </c>
      <c r="DM5" s="81" t="s">
        <v>87</v>
      </c>
      <c r="DN5" s="81" t="s">
        <v>88</v>
      </c>
      <c r="DO5" s="81" t="s">
        <v>89</v>
      </c>
      <c r="DP5" s="81" t="s">
        <v>90</v>
      </c>
      <c r="DQ5" s="81" t="s">
        <v>91</v>
      </c>
      <c r="DR5" s="81" t="s">
        <v>86</v>
      </c>
      <c r="DS5" s="81" t="s">
        <v>81</v>
      </c>
      <c r="DT5" s="81" t="s">
        <v>82</v>
      </c>
      <c r="DU5" s="81" t="s">
        <v>83</v>
      </c>
      <c r="DV5" s="81" t="s">
        <v>84</v>
      </c>
      <c r="DW5" s="81" t="s">
        <v>85</v>
      </c>
      <c r="DX5" s="81" t="s">
        <v>87</v>
      </c>
      <c r="DY5" s="81" t="s">
        <v>88</v>
      </c>
      <c r="DZ5" s="81" t="s">
        <v>89</v>
      </c>
      <c r="EA5" s="81" t="s">
        <v>90</v>
      </c>
      <c r="EB5" s="81" t="s">
        <v>91</v>
      </c>
      <c r="EC5" s="81" t="s">
        <v>86</v>
      </c>
      <c r="ED5" s="81" t="s">
        <v>81</v>
      </c>
      <c r="EE5" s="81" t="s">
        <v>82</v>
      </c>
      <c r="EF5" s="81" t="s">
        <v>83</v>
      </c>
      <c r="EG5" s="81" t="s">
        <v>84</v>
      </c>
      <c r="EH5" s="81" t="s">
        <v>85</v>
      </c>
      <c r="EI5" s="81" t="s">
        <v>87</v>
      </c>
      <c r="EJ5" s="81" t="s">
        <v>88</v>
      </c>
      <c r="EK5" s="81" t="s">
        <v>89</v>
      </c>
      <c r="EL5" s="81" t="s">
        <v>90</v>
      </c>
      <c r="EM5" s="81" t="s">
        <v>91</v>
      </c>
      <c r="EN5" s="81" t="s">
        <v>86</v>
      </c>
    </row>
    <row r="6" spans="1:144" s="69" customFormat="1">
      <c r="A6" s="70" t="s">
        <v>92</v>
      </c>
      <c r="B6" s="75">
        <f t="shared" ref="B6:W6" si="1">B7</f>
        <v>2018</v>
      </c>
      <c r="C6" s="75">
        <f t="shared" si="1"/>
        <v>323438</v>
      </c>
      <c r="D6" s="75">
        <f t="shared" si="1"/>
        <v>46</v>
      </c>
      <c r="E6" s="75">
        <f t="shared" si="1"/>
        <v>1</v>
      </c>
      <c r="F6" s="75">
        <f t="shared" si="1"/>
        <v>0</v>
      </c>
      <c r="G6" s="75">
        <f t="shared" si="1"/>
        <v>1</v>
      </c>
      <c r="H6" s="75" t="str">
        <f t="shared" si="1"/>
        <v>島根県　奥出雲町</v>
      </c>
      <c r="I6" s="75" t="str">
        <f t="shared" si="1"/>
        <v>法適用</v>
      </c>
      <c r="J6" s="75" t="str">
        <f t="shared" si="1"/>
        <v>水道事業</v>
      </c>
      <c r="K6" s="75" t="str">
        <f t="shared" si="1"/>
        <v>末端給水事業</v>
      </c>
      <c r="L6" s="75" t="str">
        <f t="shared" si="1"/>
        <v>A7</v>
      </c>
      <c r="M6" s="75" t="str">
        <f t="shared" si="1"/>
        <v>非設置</v>
      </c>
      <c r="N6" s="84" t="str">
        <f t="shared" si="1"/>
        <v>-</v>
      </c>
      <c r="O6" s="84">
        <f t="shared" si="1"/>
        <v>53.88</v>
      </c>
      <c r="P6" s="84">
        <f t="shared" si="1"/>
        <v>98.61</v>
      </c>
      <c r="Q6" s="84">
        <f t="shared" si="1"/>
        <v>3250</v>
      </c>
      <c r="R6" s="84">
        <f t="shared" si="1"/>
        <v>12694</v>
      </c>
      <c r="S6" s="84">
        <f t="shared" si="1"/>
        <v>368.01</v>
      </c>
      <c r="T6" s="84">
        <f t="shared" si="1"/>
        <v>34.49</v>
      </c>
      <c r="U6" s="84">
        <f t="shared" si="1"/>
        <v>12399</v>
      </c>
      <c r="V6" s="84">
        <f t="shared" si="1"/>
        <v>135</v>
      </c>
      <c r="W6" s="84">
        <f t="shared" si="1"/>
        <v>91.84</v>
      </c>
      <c r="X6" s="90" t="str">
        <f t="shared" ref="X6:AG6" si="2">IF(X7="",NA(),X7)</f>
        <v>-</v>
      </c>
      <c r="Y6" s="90" t="str">
        <f t="shared" si="2"/>
        <v>-</v>
      </c>
      <c r="Z6" s="90" t="str">
        <f t="shared" si="2"/>
        <v>-</v>
      </c>
      <c r="AA6" s="90">
        <f t="shared" si="2"/>
        <v>101.01</v>
      </c>
      <c r="AB6" s="90">
        <f t="shared" si="2"/>
        <v>99.9</v>
      </c>
      <c r="AC6" s="90" t="str">
        <f t="shared" si="2"/>
        <v>-</v>
      </c>
      <c r="AD6" s="90" t="str">
        <f t="shared" si="2"/>
        <v>-</v>
      </c>
      <c r="AE6" s="90" t="str">
        <f t="shared" si="2"/>
        <v>-</v>
      </c>
      <c r="AF6" s="90">
        <f t="shared" si="2"/>
        <v>110.02</v>
      </c>
      <c r="AG6" s="90">
        <f t="shared" si="2"/>
        <v>108.76</v>
      </c>
      <c r="AH6" s="84" t="str">
        <f>IF(AH7="","",IF(AH7="-","【-】","【"&amp;SUBSTITUTE(TEXT(AH7,"#,##0.00"),"-","△")&amp;"】"))</f>
        <v>【112.83】</v>
      </c>
      <c r="AI6" s="90" t="str">
        <f t="shared" ref="AI6:AR6" si="3">IF(AI7="",NA(),AI7)</f>
        <v>-</v>
      </c>
      <c r="AJ6" s="90" t="str">
        <f t="shared" si="3"/>
        <v>-</v>
      </c>
      <c r="AK6" s="90" t="str">
        <f t="shared" si="3"/>
        <v>-</v>
      </c>
      <c r="AL6" s="84">
        <f t="shared" si="3"/>
        <v>0</v>
      </c>
      <c r="AM6" s="84">
        <f t="shared" si="3"/>
        <v>0</v>
      </c>
      <c r="AN6" s="90" t="str">
        <f t="shared" si="3"/>
        <v>-</v>
      </c>
      <c r="AO6" s="90" t="str">
        <f t="shared" si="3"/>
        <v>-</v>
      </c>
      <c r="AP6" s="90" t="str">
        <f t="shared" si="3"/>
        <v>-</v>
      </c>
      <c r="AQ6" s="90">
        <f t="shared" si="3"/>
        <v>7.31</v>
      </c>
      <c r="AR6" s="90">
        <f t="shared" si="3"/>
        <v>7.48</v>
      </c>
      <c r="AS6" s="84" t="str">
        <f>IF(AS7="","",IF(AS7="-","【-】","【"&amp;SUBSTITUTE(TEXT(AS7,"#,##0.00"),"-","△")&amp;"】"))</f>
        <v>【1.05】</v>
      </c>
      <c r="AT6" s="90" t="str">
        <f t="shared" ref="AT6:BC6" si="4">IF(AT7="",NA(),AT7)</f>
        <v>-</v>
      </c>
      <c r="AU6" s="90" t="str">
        <f t="shared" si="4"/>
        <v>-</v>
      </c>
      <c r="AV6" s="90" t="str">
        <f t="shared" si="4"/>
        <v>-</v>
      </c>
      <c r="AW6" s="90">
        <f t="shared" si="4"/>
        <v>32.090000000000003</v>
      </c>
      <c r="AX6" s="90">
        <f t="shared" si="4"/>
        <v>29.96</v>
      </c>
      <c r="AY6" s="90" t="str">
        <f t="shared" si="4"/>
        <v>-</v>
      </c>
      <c r="AZ6" s="90" t="str">
        <f t="shared" si="4"/>
        <v>-</v>
      </c>
      <c r="BA6" s="90" t="str">
        <f t="shared" si="4"/>
        <v>-</v>
      </c>
      <c r="BB6" s="90">
        <f t="shared" si="4"/>
        <v>355.27</v>
      </c>
      <c r="BC6" s="90">
        <f t="shared" si="4"/>
        <v>359.7</v>
      </c>
      <c r="BD6" s="84" t="str">
        <f>IF(BD7="","",IF(BD7="-","【-】","【"&amp;SUBSTITUTE(TEXT(BD7,"#,##0.00"),"-","△")&amp;"】"))</f>
        <v>【261.93】</v>
      </c>
      <c r="BE6" s="90" t="str">
        <f t="shared" ref="BE6:BN6" si="5">IF(BE7="",NA(),BE7)</f>
        <v>-</v>
      </c>
      <c r="BF6" s="90" t="str">
        <f t="shared" si="5"/>
        <v>-</v>
      </c>
      <c r="BG6" s="90" t="str">
        <f t="shared" si="5"/>
        <v>-</v>
      </c>
      <c r="BH6" s="90">
        <f t="shared" si="5"/>
        <v>2051.85</v>
      </c>
      <c r="BI6" s="90">
        <f t="shared" si="5"/>
        <v>1985.81</v>
      </c>
      <c r="BJ6" s="90" t="str">
        <f t="shared" si="5"/>
        <v>-</v>
      </c>
      <c r="BK6" s="90" t="str">
        <f t="shared" si="5"/>
        <v>-</v>
      </c>
      <c r="BL6" s="90" t="str">
        <f t="shared" si="5"/>
        <v>-</v>
      </c>
      <c r="BM6" s="90">
        <f t="shared" si="5"/>
        <v>458.27</v>
      </c>
      <c r="BN6" s="90">
        <f t="shared" si="5"/>
        <v>447.01</v>
      </c>
      <c r="BO6" s="84" t="str">
        <f>IF(BO7="","",IF(BO7="-","【-】","【"&amp;SUBSTITUTE(TEXT(BO7,"#,##0.00"),"-","△")&amp;"】"))</f>
        <v>【270.46】</v>
      </c>
      <c r="BP6" s="90" t="str">
        <f t="shared" ref="BP6:BY6" si="6">IF(BP7="",NA(),BP7)</f>
        <v>-</v>
      </c>
      <c r="BQ6" s="90" t="str">
        <f t="shared" si="6"/>
        <v>-</v>
      </c>
      <c r="BR6" s="90" t="str">
        <f t="shared" si="6"/>
        <v>-</v>
      </c>
      <c r="BS6" s="90">
        <f t="shared" si="6"/>
        <v>49.1</v>
      </c>
      <c r="BT6" s="90">
        <f t="shared" si="6"/>
        <v>55.04</v>
      </c>
      <c r="BU6" s="90" t="str">
        <f t="shared" si="6"/>
        <v>-</v>
      </c>
      <c r="BV6" s="90" t="str">
        <f t="shared" si="6"/>
        <v>-</v>
      </c>
      <c r="BW6" s="90" t="str">
        <f t="shared" si="6"/>
        <v>-</v>
      </c>
      <c r="BX6" s="90">
        <f t="shared" si="6"/>
        <v>96.77</v>
      </c>
      <c r="BY6" s="90">
        <f t="shared" si="6"/>
        <v>95.81</v>
      </c>
      <c r="BZ6" s="84" t="str">
        <f>IF(BZ7="","",IF(BZ7="-","【-】","【"&amp;SUBSTITUTE(TEXT(BZ7,"#,##0.00"),"-","△")&amp;"】"))</f>
        <v>【103.91】</v>
      </c>
      <c r="CA6" s="90" t="str">
        <f t="shared" ref="CA6:CJ6" si="7">IF(CA7="",NA(),CA7)</f>
        <v>-</v>
      </c>
      <c r="CB6" s="90" t="str">
        <f t="shared" si="7"/>
        <v>-</v>
      </c>
      <c r="CC6" s="90" t="str">
        <f t="shared" si="7"/>
        <v>-</v>
      </c>
      <c r="CD6" s="90">
        <f t="shared" si="7"/>
        <v>354.89</v>
      </c>
      <c r="CE6" s="90">
        <f t="shared" si="7"/>
        <v>318.68</v>
      </c>
      <c r="CF6" s="90" t="str">
        <f t="shared" si="7"/>
        <v>-</v>
      </c>
      <c r="CG6" s="90" t="str">
        <f t="shared" si="7"/>
        <v>-</v>
      </c>
      <c r="CH6" s="90" t="str">
        <f t="shared" si="7"/>
        <v>-</v>
      </c>
      <c r="CI6" s="90">
        <f t="shared" si="7"/>
        <v>187.18</v>
      </c>
      <c r="CJ6" s="90">
        <f t="shared" si="7"/>
        <v>189.58</v>
      </c>
      <c r="CK6" s="84" t="str">
        <f>IF(CK7="","",IF(CK7="-","【-】","【"&amp;SUBSTITUTE(TEXT(CK7,"#,##0.00"),"-","△")&amp;"】"))</f>
        <v>【167.11】</v>
      </c>
      <c r="CL6" s="90" t="str">
        <f t="shared" ref="CL6:CU6" si="8">IF(CL7="",NA(),CL7)</f>
        <v>-</v>
      </c>
      <c r="CM6" s="90" t="str">
        <f t="shared" si="8"/>
        <v>-</v>
      </c>
      <c r="CN6" s="90" t="str">
        <f t="shared" si="8"/>
        <v>-</v>
      </c>
      <c r="CO6" s="90">
        <f t="shared" si="8"/>
        <v>75.33</v>
      </c>
      <c r="CP6" s="90">
        <f t="shared" si="8"/>
        <v>73.89</v>
      </c>
      <c r="CQ6" s="90" t="str">
        <f t="shared" si="8"/>
        <v>-</v>
      </c>
      <c r="CR6" s="90" t="str">
        <f t="shared" si="8"/>
        <v>-</v>
      </c>
      <c r="CS6" s="90" t="str">
        <f t="shared" si="8"/>
        <v>-</v>
      </c>
      <c r="CT6" s="90">
        <f t="shared" si="8"/>
        <v>55.88</v>
      </c>
      <c r="CU6" s="90">
        <f t="shared" si="8"/>
        <v>55.22</v>
      </c>
      <c r="CV6" s="84" t="str">
        <f>IF(CV7="","",IF(CV7="-","【-】","【"&amp;SUBSTITUTE(TEXT(CV7,"#,##0.00"),"-","△")&amp;"】"))</f>
        <v>【60.27】</v>
      </c>
      <c r="CW6" s="90" t="str">
        <f t="shared" ref="CW6:DF6" si="9">IF(CW7="",NA(),CW7)</f>
        <v>-</v>
      </c>
      <c r="CX6" s="90" t="str">
        <f t="shared" si="9"/>
        <v>-</v>
      </c>
      <c r="CY6" s="90" t="str">
        <f t="shared" si="9"/>
        <v>-</v>
      </c>
      <c r="CZ6" s="90">
        <f t="shared" si="9"/>
        <v>79.849999999999994</v>
      </c>
      <c r="DA6" s="90">
        <f t="shared" si="9"/>
        <v>78.290000000000006</v>
      </c>
      <c r="DB6" s="90" t="str">
        <f t="shared" si="9"/>
        <v>-</v>
      </c>
      <c r="DC6" s="90" t="str">
        <f t="shared" si="9"/>
        <v>-</v>
      </c>
      <c r="DD6" s="90" t="str">
        <f t="shared" si="9"/>
        <v>-</v>
      </c>
      <c r="DE6" s="90">
        <f t="shared" si="9"/>
        <v>80.989999999999995</v>
      </c>
      <c r="DF6" s="90">
        <f t="shared" si="9"/>
        <v>80.930000000000007</v>
      </c>
      <c r="DG6" s="84" t="str">
        <f>IF(DG7="","",IF(DG7="-","【-】","【"&amp;SUBSTITUTE(TEXT(DG7,"#,##0.00"),"-","△")&amp;"】"))</f>
        <v>【89.92】</v>
      </c>
      <c r="DH6" s="90" t="str">
        <f t="shared" ref="DH6:DQ6" si="10">IF(DH7="",NA(),DH7)</f>
        <v>-</v>
      </c>
      <c r="DI6" s="90" t="str">
        <f t="shared" si="10"/>
        <v>-</v>
      </c>
      <c r="DJ6" s="90" t="str">
        <f t="shared" si="10"/>
        <v>-</v>
      </c>
      <c r="DK6" s="90">
        <f t="shared" si="10"/>
        <v>5.63</v>
      </c>
      <c r="DL6" s="90">
        <f t="shared" si="10"/>
        <v>10.39</v>
      </c>
      <c r="DM6" s="90" t="str">
        <f t="shared" si="10"/>
        <v>-</v>
      </c>
      <c r="DN6" s="90" t="str">
        <f t="shared" si="10"/>
        <v>-</v>
      </c>
      <c r="DO6" s="90" t="str">
        <f t="shared" si="10"/>
        <v>-</v>
      </c>
      <c r="DP6" s="90">
        <f t="shared" si="10"/>
        <v>46.61</v>
      </c>
      <c r="DQ6" s="90">
        <f t="shared" si="10"/>
        <v>47.97</v>
      </c>
      <c r="DR6" s="84" t="str">
        <f>IF(DR7="","",IF(DR7="-","【-】","【"&amp;SUBSTITUTE(TEXT(DR7,"#,##0.00"),"-","△")&amp;"】"))</f>
        <v>【48.85】</v>
      </c>
      <c r="DS6" s="90" t="str">
        <f t="shared" ref="DS6:EB6" si="11">IF(DS7="",NA(),DS7)</f>
        <v>-</v>
      </c>
      <c r="DT6" s="90" t="str">
        <f t="shared" si="11"/>
        <v>-</v>
      </c>
      <c r="DU6" s="90" t="str">
        <f t="shared" si="11"/>
        <v>-</v>
      </c>
      <c r="DV6" s="90">
        <f t="shared" si="11"/>
        <v>3.65</v>
      </c>
      <c r="DW6" s="90">
        <f t="shared" si="11"/>
        <v>3.6</v>
      </c>
      <c r="DX6" s="90" t="str">
        <f t="shared" si="11"/>
        <v>-</v>
      </c>
      <c r="DY6" s="90" t="str">
        <f t="shared" si="11"/>
        <v>-</v>
      </c>
      <c r="DZ6" s="90" t="str">
        <f t="shared" si="11"/>
        <v>-</v>
      </c>
      <c r="EA6" s="90">
        <f t="shared" si="11"/>
        <v>10.84</v>
      </c>
      <c r="EB6" s="90">
        <f t="shared" si="11"/>
        <v>15.33</v>
      </c>
      <c r="EC6" s="84" t="str">
        <f>IF(EC7="","",IF(EC7="-","【-】","【"&amp;SUBSTITUTE(TEXT(EC7,"#,##0.00"),"-","△")&amp;"】"))</f>
        <v>【17.80】</v>
      </c>
      <c r="ED6" s="90" t="str">
        <f t="shared" ref="ED6:EM6" si="12">IF(ED7="",NA(),ED7)</f>
        <v>-</v>
      </c>
      <c r="EE6" s="90" t="str">
        <f t="shared" si="12"/>
        <v>-</v>
      </c>
      <c r="EF6" s="90" t="str">
        <f t="shared" si="12"/>
        <v>-</v>
      </c>
      <c r="EG6" s="90">
        <f t="shared" si="12"/>
        <v>9.e-002</v>
      </c>
      <c r="EH6" s="90">
        <f t="shared" si="12"/>
        <v>4.e-002</v>
      </c>
      <c r="EI6" s="90" t="str">
        <f t="shared" si="12"/>
        <v>-</v>
      </c>
      <c r="EJ6" s="90" t="str">
        <f t="shared" si="12"/>
        <v>-</v>
      </c>
      <c r="EK6" s="90" t="str">
        <f t="shared" si="12"/>
        <v>-</v>
      </c>
      <c r="EL6" s="90">
        <f t="shared" si="12"/>
        <v>0.39</v>
      </c>
      <c r="EM6" s="90">
        <f t="shared" si="12"/>
        <v>0.43</v>
      </c>
      <c r="EN6" s="84" t="str">
        <f>IF(EN7="","",IF(EN7="-","【-】","【"&amp;SUBSTITUTE(TEXT(EN7,"#,##0.00"),"-","△")&amp;"】"))</f>
        <v>【0.70】</v>
      </c>
    </row>
    <row r="7" spans="1:144" s="69" customFormat="1">
      <c r="A7" s="70"/>
      <c r="B7" s="76">
        <v>2018</v>
      </c>
      <c r="C7" s="76">
        <v>323438</v>
      </c>
      <c r="D7" s="76">
        <v>46</v>
      </c>
      <c r="E7" s="76">
        <v>1</v>
      </c>
      <c r="F7" s="76">
        <v>0</v>
      </c>
      <c r="G7" s="76">
        <v>1</v>
      </c>
      <c r="H7" s="76" t="s">
        <v>93</v>
      </c>
      <c r="I7" s="76" t="s">
        <v>94</v>
      </c>
      <c r="J7" s="76" t="s">
        <v>95</v>
      </c>
      <c r="K7" s="76" t="s">
        <v>96</v>
      </c>
      <c r="L7" s="76" t="s">
        <v>97</v>
      </c>
      <c r="M7" s="76" t="s">
        <v>15</v>
      </c>
      <c r="N7" s="85" t="s">
        <v>98</v>
      </c>
      <c r="O7" s="85">
        <v>53.88</v>
      </c>
      <c r="P7" s="85">
        <v>98.61</v>
      </c>
      <c r="Q7" s="85">
        <v>3250</v>
      </c>
      <c r="R7" s="85">
        <v>12694</v>
      </c>
      <c r="S7" s="85">
        <v>368.01</v>
      </c>
      <c r="T7" s="85">
        <v>34.49</v>
      </c>
      <c r="U7" s="85">
        <v>12399</v>
      </c>
      <c r="V7" s="85">
        <v>135</v>
      </c>
      <c r="W7" s="85">
        <v>91.84</v>
      </c>
      <c r="X7" s="85" t="s">
        <v>98</v>
      </c>
      <c r="Y7" s="85" t="s">
        <v>98</v>
      </c>
      <c r="Z7" s="85" t="s">
        <v>98</v>
      </c>
      <c r="AA7" s="85">
        <v>101.01</v>
      </c>
      <c r="AB7" s="85">
        <v>99.9</v>
      </c>
      <c r="AC7" s="85" t="s">
        <v>98</v>
      </c>
      <c r="AD7" s="85" t="s">
        <v>98</v>
      </c>
      <c r="AE7" s="85" t="s">
        <v>98</v>
      </c>
      <c r="AF7" s="85">
        <v>110.02</v>
      </c>
      <c r="AG7" s="85">
        <v>108.76</v>
      </c>
      <c r="AH7" s="85">
        <v>112.83</v>
      </c>
      <c r="AI7" s="85" t="s">
        <v>98</v>
      </c>
      <c r="AJ7" s="85" t="s">
        <v>98</v>
      </c>
      <c r="AK7" s="85" t="s">
        <v>98</v>
      </c>
      <c r="AL7" s="85">
        <v>0</v>
      </c>
      <c r="AM7" s="85">
        <v>0</v>
      </c>
      <c r="AN7" s="85" t="s">
        <v>98</v>
      </c>
      <c r="AO7" s="85" t="s">
        <v>98</v>
      </c>
      <c r="AP7" s="85" t="s">
        <v>98</v>
      </c>
      <c r="AQ7" s="85">
        <v>7.31</v>
      </c>
      <c r="AR7" s="85">
        <v>7.48</v>
      </c>
      <c r="AS7" s="85">
        <v>1.05</v>
      </c>
      <c r="AT7" s="85" t="s">
        <v>98</v>
      </c>
      <c r="AU7" s="85" t="s">
        <v>98</v>
      </c>
      <c r="AV7" s="85" t="s">
        <v>98</v>
      </c>
      <c r="AW7" s="85">
        <v>32.090000000000003</v>
      </c>
      <c r="AX7" s="85">
        <v>29.96</v>
      </c>
      <c r="AY7" s="85" t="s">
        <v>98</v>
      </c>
      <c r="AZ7" s="85" t="s">
        <v>98</v>
      </c>
      <c r="BA7" s="85" t="s">
        <v>98</v>
      </c>
      <c r="BB7" s="85">
        <v>355.27</v>
      </c>
      <c r="BC7" s="85">
        <v>359.7</v>
      </c>
      <c r="BD7" s="85">
        <v>261.93</v>
      </c>
      <c r="BE7" s="85" t="s">
        <v>98</v>
      </c>
      <c r="BF7" s="85" t="s">
        <v>98</v>
      </c>
      <c r="BG7" s="85" t="s">
        <v>98</v>
      </c>
      <c r="BH7" s="85">
        <v>2051.85</v>
      </c>
      <c r="BI7" s="85">
        <v>1985.81</v>
      </c>
      <c r="BJ7" s="85" t="s">
        <v>98</v>
      </c>
      <c r="BK7" s="85" t="s">
        <v>98</v>
      </c>
      <c r="BL7" s="85" t="s">
        <v>98</v>
      </c>
      <c r="BM7" s="85">
        <v>458.27</v>
      </c>
      <c r="BN7" s="85">
        <v>447.01</v>
      </c>
      <c r="BO7" s="85">
        <v>270.45999999999998</v>
      </c>
      <c r="BP7" s="85" t="s">
        <v>98</v>
      </c>
      <c r="BQ7" s="85" t="s">
        <v>98</v>
      </c>
      <c r="BR7" s="85" t="s">
        <v>98</v>
      </c>
      <c r="BS7" s="85">
        <v>49.1</v>
      </c>
      <c r="BT7" s="85">
        <v>55.04</v>
      </c>
      <c r="BU7" s="85" t="s">
        <v>98</v>
      </c>
      <c r="BV7" s="85" t="s">
        <v>98</v>
      </c>
      <c r="BW7" s="85" t="s">
        <v>98</v>
      </c>
      <c r="BX7" s="85">
        <v>96.77</v>
      </c>
      <c r="BY7" s="85">
        <v>95.81</v>
      </c>
      <c r="BZ7" s="85">
        <v>103.91</v>
      </c>
      <c r="CA7" s="85" t="s">
        <v>98</v>
      </c>
      <c r="CB7" s="85" t="s">
        <v>98</v>
      </c>
      <c r="CC7" s="85" t="s">
        <v>98</v>
      </c>
      <c r="CD7" s="85">
        <v>354.89</v>
      </c>
      <c r="CE7" s="85">
        <v>318.68</v>
      </c>
      <c r="CF7" s="85" t="s">
        <v>98</v>
      </c>
      <c r="CG7" s="85" t="s">
        <v>98</v>
      </c>
      <c r="CH7" s="85" t="s">
        <v>98</v>
      </c>
      <c r="CI7" s="85">
        <v>187.18</v>
      </c>
      <c r="CJ7" s="85">
        <v>189.58</v>
      </c>
      <c r="CK7" s="85">
        <v>167.11</v>
      </c>
      <c r="CL7" s="85" t="s">
        <v>98</v>
      </c>
      <c r="CM7" s="85" t="s">
        <v>98</v>
      </c>
      <c r="CN7" s="85" t="s">
        <v>98</v>
      </c>
      <c r="CO7" s="85">
        <v>75.33</v>
      </c>
      <c r="CP7" s="85">
        <v>73.89</v>
      </c>
      <c r="CQ7" s="85" t="s">
        <v>98</v>
      </c>
      <c r="CR7" s="85" t="s">
        <v>98</v>
      </c>
      <c r="CS7" s="85" t="s">
        <v>98</v>
      </c>
      <c r="CT7" s="85">
        <v>55.88</v>
      </c>
      <c r="CU7" s="85">
        <v>55.22</v>
      </c>
      <c r="CV7" s="85">
        <v>60.27</v>
      </c>
      <c r="CW7" s="85" t="s">
        <v>98</v>
      </c>
      <c r="CX7" s="85" t="s">
        <v>98</v>
      </c>
      <c r="CY7" s="85" t="s">
        <v>98</v>
      </c>
      <c r="CZ7" s="85">
        <v>79.849999999999994</v>
      </c>
      <c r="DA7" s="85">
        <v>78.290000000000006</v>
      </c>
      <c r="DB7" s="85" t="s">
        <v>98</v>
      </c>
      <c r="DC7" s="85" t="s">
        <v>98</v>
      </c>
      <c r="DD7" s="85" t="s">
        <v>98</v>
      </c>
      <c r="DE7" s="85">
        <v>80.989999999999995</v>
      </c>
      <c r="DF7" s="85">
        <v>80.930000000000007</v>
      </c>
      <c r="DG7" s="85">
        <v>89.92</v>
      </c>
      <c r="DH7" s="85" t="s">
        <v>98</v>
      </c>
      <c r="DI7" s="85" t="s">
        <v>98</v>
      </c>
      <c r="DJ7" s="85" t="s">
        <v>98</v>
      </c>
      <c r="DK7" s="85">
        <v>5.63</v>
      </c>
      <c r="DL7" s="85">
        <v>10.39</v>
      </c>
      <c r="DM7" s="85" t="s">
        <v>98</v>
      </c>
      <c r="DN7" s="85" t="s">
        <v>98</v>
      </c>
      <c r="DO7" s="85" t="s">
        <v>98</v>
      </c>
      <c r="DP7" s="85">
        <v>46.61</v>
      </c>
      <c r="DQ7" s="85">
        <v>47.97</v>
      </c>
      <c r="DR7" s="85">
        <v>48.85</v>
      </c>
      <c r="DS7" s="85" t="s">
        <v>98</v>
      </c>
      <c r="DT7" s="85" t="s">
        <v>98</v>
      </c>
      <c r="DU7" s="85" t="s">
        <v>98</v>
      </c>
      <c r="DV7" s="85">
        <v>3.65</v>
      </c>
      <c r="DW7" s="85">
        <v>3.6</v>
      </c>
      <c r="DX7" s="85" t="s">
        <v>98</v>
      </c>
      <c r="DY7" s="85" t="s">
        <v>98</v>
      </c>
      <c r="DZ7" s="85" t="s">
        <v>98</v>
      </c>
      <c r="EA7" s="85">
        <v>10.84</v>
      </c>
      <c r="EB7" s="85">
        <v>15.33</v>
      </c>
      <c r="EC7" s="85">
        <v>17.8</v>
      </c>
      <c r="ED7" s="85" t="s">
        <v>98</v>
      </c>
      <c r="EE7" s="85" t="s">
        <v>98</v>
      </c>
      <c r="EF7" s="85" t="s">
        <v>98</v>
      </c>
      <c r="EG7" s="85">
        <v>9.e-002</v>
      </c>
      <c r="EH7" s="85">
        <v>4.e-002</v>
      </c>
      <c r="EI7" s="85" t="s">
        <v>98</v>
      </c>
      <c r="EJ7" s="85" t="s">
        <v>98</v>
      </c>
      <c r="EK7" s="85" t="s">
        <v>98</v>
      </c>
      <c r="EL7" s="85">
        <v>0.39</v>
      </c>
      <c r="EM7" s="85">
        <v>0.43</v>
      </c>
      <c r="EN7" s="85">
        <v>0.7</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99</v>
      </c>
      <c r="C9" s="71" t="s">
        <v>100</v>
      </c>
      <c r="D9" s="71" t="s">
        <v>101</v>
      </c>
      <c r="E9" s="71" t="s">
        <v>102</v>
      </c>
      <c r="F9" s="71" t="s">
        <v>103</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51</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2020-01-20T00:36:39Z</vt:filetime>
  </property>
</Properties>
</file>