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下水道\181個別\"/>
    </mc:Choice>
  </mc:AlternateContent>
  <workbookProtection workbookAlgorithmName="SHA-512" workbookHashValue="KpU5WS6/OTrLuIiqkzczbmtGa6yJpNmbJS9F0S85IRVnLkK4bHosmvOZ9Ygo7v12Et7mi2XhCjRefvT0kMYk9A==" workbookSaltValue="sGG7JW3gEPJPXllaodm3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<sst xmlns="http://schemas.openxmlformats.org/spreadsheetml/2006/main" count="244" uniqueCount="114">
  <si>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</si>
  <si>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</si>
  <si>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</si>
  <si>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</si>
  <si>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</si>
  <si>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</si>
  <si>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</si>
  <si>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</si>
  <si>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</si>
  <si>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</si>
  <si>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</si>
  <si>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</si>
  <si>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</si>
  <si>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</si>
  <si>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</si>
  <si>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</si>
  <si>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</si>
  <si>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</si>
  <si>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</si>
  <si>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</si>
  <si>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</si>
  <si>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</si>
  <si>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</si>
  <si>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</si>
  <si>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</si>
  <si>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</si>
  <si>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</si>
  <si>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</si>
  <si>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</si>
  <si>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</si>
  <si>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</si>
  <si>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</si>
  <si>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</si>
  <si>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</si>
  <si>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</si>
  <si>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</si>
  <si>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</si>
  <si>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</si>
  <si>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</si>
  <si>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</si>
  <si>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</si>
  <si>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</si>
  <si>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</si>
  <si>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</si>
  <si>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</si>
  <si>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</si>
  <si>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</si>
  <si>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</si>
  <si>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</si>
  <si>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</si>
  <si>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</si>
  <si>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</si>
  <si>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</si>
  <si>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</si>
  <si>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</si>
  <si>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</si>
  <si>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</si>
  <si>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</si>
  <si>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</si>
  <si>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</si>
  <si>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</si>
  <si>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</si>
  <si>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</si>
  <si>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</si>
  <si>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</si>
  <si>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</si>
  <si>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</si>
  <si>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</si>
  <si>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</si>
  <si>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</si>
  <si>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</si>
  <si>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</si>
  <si>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</si>
  <si>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</si>
  <si>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</si>
  <si>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</si>
  <si>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</si>
  <si>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</si>
  <si>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</si>
  <si>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</si>
  <si>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</si>
  <si>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</si>
  <si>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</si>
  <si>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</si>
  <si>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</si>
  <si>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</si>
  <si>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</si>
  <si>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</si>
  <si>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</si>
  <si>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</si>
  <si>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</si>
  <si>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</si>
  <si>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</si>
  <si>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</si>
  <si>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</si>
  <si>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</si>
  <si>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</si>
  <si>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</si>
  <si>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</si>
  <si>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</si>
  <si>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</si>
  <si>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</si>
  <si>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</si>
  <si>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</si>
  <si>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</si>
  <si>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</si>
  <si>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</si>
  <si>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</si>
  <si>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</si>
  <si>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</si>
  <si>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</si>
  <si>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また、経営の透明性を向上させるため公営企業会計の適用について検討を行う。</t>
    <rPh sb="99" eb="100">
      <t>トウ</t>
    </rPh>
    <rPh sb="155" eb="157">
      <t>コウエイ</t>
    </rPh>
    <rPh sb="157" eb="159">
      <t>キギョウ</t>
    </rPh>
    <rPh sb="159" eb="161">
      <t>カイケイ</t>
    </rPh>
    <rPh sb="162" eb="164">
      <t>テキヨウ</t>
    </rPh>
    <rPh sb="168" eb="170">
      <t>ケントウ</t>
    </rPh>
    <rPh sb="171" eb="172">
      <t>オコナ</t>
    </rPh>
    <phoneticPr fontId="4"/>
  </si>
  <si>
    <t xml:space="preserve">　供用開始が平成１０年で布設から２１年であり、まだ耐用年数を迎えていない。今後機器設備類の老朽化に伴い修繕費用が必要になってくると想定される。
</t>
    <rPh sb="37" eb="39">
      <t>コンゴ</t>
    </rPh>
    <rPh sb="39" eb="41">
      <t>キキ</t>
    </rPh>
    <rPh sb="41" eb="43">
      <t>セツビ</t>
    </rPh>
    <rPh sb="43" eb="44">
      <t>ルイ</t>
    </rPh>
    <rPh sb="45" eb="48">
      <t>ロウキュウカ</t>
    </rPh>
    <rPh sb="49" eb="50">
      <t>トモナ</t>
    </rPh>
    <rPh sb="51" eb="53">
      <t>シュウゼン</t>
    </rPh>
    <rPh sb="53" eb="55">
      <t>ヒヨウ</t>
    </rPh>
    <rPh sb="56" eb="58">
      <t>ヒツヨウ</t>
    </rPh>
    <rPh sb="65" eb="67">
      <t>ソウテイ</t>
    </rPh>
    <phoneticPr fontId="4"/>
  </si>
  <si>
    <t xml:space="preserve">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一般会計負担額が増加したため、比率が下がった。料金収入に対する企業債残高の割合が類似団体の平均値を大幅に下回っている。
⑤経費回収率
　汚水処理費の増加に伴い、使用料で回収すべき経費をほとんど使用料で賄えていない状況である。適正な料金水準を保っていく必要がある。
⑥汚水処理原価
　有収水量１㎥あたりの汚水処理費用が増加している中、類似団体の平均値に対して効率的な汚水処理が実施できているといえる状態である。
⑧水洗化率
　水洗便所を設置して汚水処理している人口の割合が100％である。
</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12" eb="113">
      <t>ガク</t>
    </rPh>
    <rPh sb="114" eb="116">
      <t>ゾウカ</t>
    </rPh>
    <rPh sb="121" eb="123">
      <t>ヒリツ</t>
    </rPh>
    <rPh sb="124" eb="125">
      <t>サ</t>
    </rPh>
    <rPh sb="129" eb="131">
      <t>リョウキン</t>
    </rPh>
    <rPh sb="131" eb="133">
      <t>シュウニュウ</t>
    </rPh>
    <rPh sb="134" eb="135">
      <t>タイ</t>
    </rPh>
    <rPh sb="137" eb="139">
      <t>キギョウ</t>
    </rPh>
    <rPh sb="139" eb="140">
      <t>サイ</t>
    </rPh>
    <rPh sb="140" eb="142">
      <t>ザンダカ</t>
    </rPh>
    <rPh sb="143" eb="145">
      <t>ワリアイ</t>
    </rPh>
    <rPh sb="146" eb="148">
      <t>ルイジ</t>
    </rPh>
    <rPh sb="148" eb="150">
      <t>ダンタイ</t>
    </rPh>
    <rPh sb="151" eb="154">
      <t>ヘイキンチ</t>
    </rPh>
    <rPh sb="155" eb="157">
      <t>オオハバ</t>
    </rPh>
    <rPh sb="167" eb="169">
      <t>ケイヒ</t>
    </rPh>
    <rPh sb="169" eb="171">
      <t>カイシュウ</t>
    </rPh>
    <rPh sb="171" eb="172">
      <t>リツ</t>
    </rPh>
    <rPh sb="174" eb="176">
      <t>オスイ</t>
    </rPh>
    <rPh sb="176" eb="178">
      <t>ショリ</t>
    </rPh>
    <rPh sb="178" eb="179">
      <t>ヒ</t>
    </rPh>
    <rPh sb="180" eb="182">
      <t>ゾウカ</t>
    </rPh>
    <rPh sb="183" eb="184">
      <t>トモナ</t>
    </rPh>
    <rPh sb="186" eb="189">
      <t>シヨウリョウ</t>
    </rPh>
    <rPh sb="190" eb="192">
      <t>カイシュウ</t>
    </rPh>
    <rPh sb="195" eb="197">
      <t>ケイヒ</t>
    </rPh>
    <rPh sb="202" eb="205">
      <t>シヨウリョウ</t>
    </rPh>
    <rPh sb="206" eb="207">
      <t>マカナ</t>
    </rPh>
    <rPh sb="212" eb="214">
      <t>ジョウキョウ</t>
    </rPh>
    <rPh sb="218" eb="220">
      <t>テキセイ</t>
    </rPh>
    <rPh sb="221" eb="223">
      <t>リョウキン</t>
    </rPh>
    <rPh sb="223" eb="225">
      <t>スイジュン</t>
    </rPh>
    <rPh sb="226" eb="227">
      <t>タモ</t>
    </rPh>
    <rPh sb="231" eb="233">
      <t>ヒツヨウ</t>
    </rPh>
    <rPh sb="239" eb="241">
      <t>オスイ</t>
    </rPh>
    <rPh sb="241" eb="243">
      <t>ショリ</t>
    </rPh>
    <rPh sb="243" eb="245">
      <t>ゲンカ</t>
    </rPh>
    <rPh sb="247" eb="249">
      <t>ユウシュウ</t>
    </rPh>
    <rPh sb="249" eb="251">
      <t>スイリョウ</t>
    </rPh>
    <rPh sb="257" eb="259">
      <t>オスイ</t>
    </rPh>
    <rPh sb="259" eb="261">
      <t>ショリ</t>
    </rPh>
    <rPh sb="261" eb="262">
      <t>ヒ</t>
    </rPh>
    <rPh sb="262" eb="263">
      <t>ヨウ</t>
    </rPh>
    <rPh sb="264" eb="266">
      <t>ゾウカ</t>
    </rPh>
    <rPh sb="270" eb="271">
      <t>ナカ</t>
    </rPh>
    <rPh sb="272" eb="274">
      <t>ルイジ</t>
    </rPh>
    <rPh sb="274" eb="276">
      <t>ダンタイ</t>
    </rPh>
    <rPh sb="277" eb="280">
      <t>ヘイキンチ</t>
    </rPh>
    <rPh sb="281" eb="282">
      <t>タイ</t>
    </rPh>
    <rPh sb="284" eb="287">
      <t>コウリツテキ</t>
    </rPh>
    <rPh sb="288" eb="290">
      <t>オスイ</t>
    </rPh>
    <rPh sb="290" eb="292">
      <t>ショリ</t>
    </rPh>
    <rPh sb="293" eb="295">
      <t>ジッシ</t>
    </rPh>
    <rPh sb="304" eb="306">
      <t>ジョウタイ</t>
    </rPh>
    <rPh sb="312" eb="315">
      <t>スイセンカ</t>
    </rPh>
    <rPh sb="315" eb="31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</si>
</sst>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DD-49A0-A80A-F9BC52EA2B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DD-49A0-A80A-F9BC52EA2B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D-49D2-86E4-40909E7DB3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818D-49D2-86E4-40909E7DB3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6C-4B86-96F6-7891A50298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DE6C-4B86-96F6-7891A50298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82.07</c:v>
                </c:pt>
                <c:pt idx="1">
                  <c:v>82.19</c:v>
                </c:pt>
                <c:pt idx="2">
                  <c:v>83.72</c:v>
                </c:pt>
                <c:pt idx="3">
                  <c:v>80.91</c:v>
                </c:pt>
                <c:pt idx="4">
                  <c:v>82.33</c:v>
                </c:pt>
              </c:numCache>
            </c:numRef>
          </c:val>
          <c:extLst>
            <c:ext xmlns:c16="http://schemas.microsoft.com/office/drawing/2014/chart" uri="{C3380CC4-5D6E-409C-BE32-E72D297353CC}">
              <c16:uniqueId val="{00000000-3635-4DAE-A636-D3FF1B686E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5-4DAE-A636-D3FF1B686E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A-4030-9922-DD8A00AA6C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A-4030-9922-DD8A00AA6C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9-4A33-8E53-8738775A95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9-4A33-8E53-8738775A95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B8-4237-B3D0-4D91696820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B8-4237-B3D0-4D91696820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1-42E7-9F12-D75A405446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1-42E7-9F12-D75A405446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1311.28</c:v>
                </c:pt>
                <c:pt idx="1">
                  <c:v>1206.25</c:v>
                </c:pt>
                <c:pt idx="2">
                  <c:v>1193.44</c:v>
                </c:pt>
                <c:pt idx="3">
                  <c:v>966.37</c:v>
                </c:pt>
                <c:pt idx="4">
                  <c:v>151.24</c:v>
                </c:pt>
              </c:numCache>
            </c:numRef>
          </c:val>
          <c:extLst>
            <c:ext xmlns:c16="http://schemas.microsoft.com/office/drawing/2014/chart" uri="{C3380CC4-5D6E-409C-BE32-E72D297353CC}">
              <c16:uniqueId val="{00000000-9FA9-457A-BC66-1D353C8D58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9FA9-457A-BC66-1D353C8D58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32.54</c:v>
                </c:pt>
                <c:pt idx="1">
                  <c:v>39.67</c:v>
                </c:pt>
                <c:pt idx="2">
                  <c:v>34.17</c:v>
                </c:pt>
                <c:pt idx="3">
                  <c:v>40.049999999999997</c:v>
                </c:pt>
                <c:pt idx="4">
                  <c:v>47.48</c:v>
                </c:pt>
              </c:numCache>
            </c:numRef>
          </c:val>
          <c:extLst>
            <c:ext xmlns:c16="http://schemas.microsoft.com/office/drawing/2014/chart" uri="{C3380CC4-5D6E-409C-BE32-E72D297353CC}">
              <c16:uniqueId val="{00000000-61BB-4B1F-8FC1-95459CFF85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61BB-4B1F-8FC1-95459CFF85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450.12</c:v>
                </c:pt>
                <c:pt idx="1">
                  <c:v>378.51</c:v>
                </c:pt>
                <c:pt idx="2">
                  <c:v>439.79</c:v>
                </c:pt>
                <c:pt idx="3">
                  <c:v>376.72</c:v>
                </c:pt>
                <c:pt idx="4">
                  <c:v>367.14</c:v>
                </c:pt>
              </c:numCache>
            </c:numRef>
          </c:val>
          <c:extLst>
            <c:ext xmlns:c16="http://schemas.microsoft.com/office/drawing/2014/chart" uri="{C3380CC4-5D6E-409C-BE32-E72D297353CC}">
              <c16:uniqueId val="{00000000-1E40-45BD-BAD5-B0F8762DF8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1E40-45BD-BAD5-B0F8762DF8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75" zoomScaleNormal="75" workbookViewId="0">
      <selection activeCell="BK24" sqref="BK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38479</v>
      </c>
      <c r="AM8" s="50"/>
      <c r="AN8" s="50"/>
      <c r="AO8" s="50"/>
      <c r="AP8" s="50"/>
      <c r="AQ8" s="50"/>
      <c r="AR8" s="50"/>
      <c r="AS8" s="50"/>
      <c r="AT8" s="45">
        <f>データ!T6</f>
        <v>553.17999999999995</v>
      </c>
      <c r="AU8" s="45"/>
      <c r="AV8" s="45"/>
      <c r="AW8" s="45"/>
      <c r="AX8" s="45"/>
      <c r="AY8" s="45"/>
      <c r="AZ8" s="45"/>
      <c r="BA8" s="45"/>
      <c r="BB8" s="45">
        <f>データ!U6</f>
        <v>69.56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0.36</v>
      </c>
      <c r="Q10" s="45"/>
      <c r="R10" s="45"/>
      <c r="S10" s="45"/>
      <c r="T10" s="45"/>
      <c r="U10" s="45"/>
      <c r="V10" s="45"/>
      <c r="W10" s="45">
        <f>データ!Q6</f>
        <v>100</v>
      </c>
      <c r="X10" s="45"/>
      <c r="Y10" s="45"/>
      <c r="Z10" s="45"/>
      <c r="AA10" s="45"/>
      <c r="AB10" s="45"/>
      <c r="AC10" s="45"/>
      <c r="AD10" s="50">
        <f>データ!R6</f>
        <v>2678</v>
      </c>
      <c r="AE10" s="50"/>
      <c r="AF10" s="50"/>
      <c r="AG10" s="50"/>
      <c r="AH10" s="50"/>
      <c r="AI10" s="50"/>
      <c r="AJ10" s="50"/>
      <c r="AK10" s="2"/>
      <c r="AL10" s="50">
        <f>データ!V6</f>
        <v>137</v>
      </c>
      <c r="AM10" s="50"/>
      <c r="AN10" s="50"/>
      <c r="AO10" s="50"/>
      <c r="AP10" s="50"/>
      <c r="AQ10" s="50"/>
      <c r="AR10" s="50"/>
      <c r="AS10" s="50"/>
      <c r="AT10" s="45">
        <f>データ!W6</f>
        <v>0.03</v>
      </c>
      <c r="AU10" s="45"/>
      <c r="AV10" s="45"/>
      <c r="AW10" s="45"/>
      <c r="AX10" s="45"/>
      <c r="AY10" s="45"/>
      <c r="AZ10" s="45"/>
      <c r="BA10" s="45"/>
      <c r="BB10" s="45">
        <f>データ!X6</f>
        <v>4566.67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LluT4pN/F5YrpZjs4d/TbsPXLcO2xRL2An8ALLgfR7kSPrWYsfwFx4Sd33AmuVI20dWIJoaS+w17rwX6HU8jPw==" saltValue="3VCrTCb57WF6johBle1V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322091</v>
      </c>
      <c r="D6" s="33">
        <f t="shared" si="3"/>
        <v>47</v>
      </c>
      <c r="E6" s="33">
        <f t="shared" si="3"/>
        <v>18</v>
      </c>
      <c r="F6" s="33">
        <f t="shared" si="3"/>
        <v>1</v>
      </c>
      <c r="G6" s="33">
        <f t="shared" si="3"/>
        <v>0</v>
      </c>
      <c r="H6" s="33" t="str">
        <f t="shared" si="3"/>
        <v>島根県　雲南市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0.36</v>
      </c>
      <c r="Q6" s="34">
        <f t="shared" si="3"/>
        <v>100</v>
      </c>
      <c r="R6" s="34">
        <f t="shared" si="3"/>
        <v>2678</v>
      </c>
      <c r="S6" s="34">
        <f t="shared" si="3"/>
        <v>38479</v>
      </c>
      <c r="T6" s="34">
        <f t="shared" si="3"/>
        <v>553.17999999999995</v>
      </c>
      <c r="U6" s="34">
        <f t="shared" si="3"/>
        <v>69.56</v>
      </c>
      <c r="V6" s="34">
        <f t="shared" si="3"/>
        <v>137</v>
      </c>
      <c r="W6" s="34">
        <f t="shared" si="3"/>
        <v>0.03</v>
      </c>
      <c r="X6" s="34">
        <f t="shared" si="3"/>
        <v>4566.67</v>
      </c>
      <c r="Y6" s="35">
        <f>IF(Y7="",NA(),Y7)</f>
        <v>82.07</v>
      </c>
      <c r="Z6" s="35">
        <f t="shared" ref="Z6:AH6" si="4">IF(Z7="",NA(),Z7)</f>
        <v>82.19</v>
      </c>
      <c r="AA6" s="35">
        <f t="shared" si="4"/>
        <v>83.72</v>
      </c>
      <c r="AB6" s="35">
        <f t="shared" si="4"/>
        <v>80.91</v>
      </c>
      <c r="AC6" s="35">
        <f t="shared" si="4"/>
        <v>82.33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1311.28</v>
      </c>
      <c r="BG6" s="35">
        <f t="shared" ref="BG6:BO6" si="7">IF(BG7="",NA(),BG7)</f>
        <v>1206.25</v>
      </c>
      <c r="BH6" s="35">
        <f t="shared" si="7"/>
        <v>1193.44</v>
      </c>
      <c r="BI6" s="35">
        <f t="shared" si="7"/>
        <v>966.37</v>
      </c>
      <c r="BJ6" s="35">
        <f t="shared" si="7"/>
        <v>151.24</v>
      </c>
      <c r="BK6" s="35">
        <f t="shared" si="7"/>
        <v>701.33</v>
      </c>
      <c r="BL6" s="35">
        <f t="shared" si="7"/>
        <v>663.76</v>
      </c>
      <c r="BM6" s="35">
        <f t="shared" si="7"/>
        <v>566.35</v>
      </c>
      <c r="BN6" s="35">
        <f t="shared" si="7"/>
        <v>888.8</v>
      </c>
      <c r="BO6" s="35">
        <f t="shared" si="7"/>
        <v>855.65</v>
      </c>
      <c r="BP6" s="34" t="str">
        <f>IF(BP7="","",IF(BP7="-","【-】","【"&amp;SUBSTITUTE(TEXT(BP7,"#,##0.00"),"-","△")&amp;"】"))</f>
        <v>【860.68】</v>
      </c>
      <c r="BQ6" s="35">
        <f>IF(BQ7="",NA(),BQ7)</f>
        <v>32.54</v>
      </c>
      <c r="BR6" s="35">
        <f t="shared" ref="BR6:BZ6" si="8">IF(BR7="",NA(),BR7)</f>
        <v>39.67</v>
      </c>
      <c r="BS6" s="35">
        <f t="shared" si="8"/>
        <v>34.17</v>
      </c>
      <c r="BT6" s="35">
        <f t="shared" si="8"/>
        <v>40.049999999999997</v>
      </c>
      <c r="BU6" s="35">
        <f t="shared" si="8"/>
        <v>47.48</v>
      </c>
      <c r="BV6" s="35">
        <f t="shared" si="8"/>
        <v>53.48</v>
      </c>
      <c r="BW6" s="35">
        <f t="shared" si="8"/>
        <v>53.76</v>
      </c>
      <c r="BX6" s="35">
        <f t="shared" si="8"/>
        <v>52.27</v>
      </c>
      <c r="BY6" s="35">
        <f t="shared" si="8"/>
        <v>52.55</v>
      </c>
      <c r="BZ6" s="35">
        <f t="shared" si="8"/>
        <v>52.23</v>
      </c>
      <c r="CA6" s="34" t="str">
        <f>IF(CA7="","",IF(CA7="-","【-】","【"&amp;SUBSTITUTE(TEXT(CA7,"#,##0.00"),"-","△")&amp;"】"))</f>
        <v>【52.12】</v>
      </c>
      <c r="CB6" s="35">
        <f>IF(CB7="",NA(),CB7)</f>
        <v>450.12</v>
      </c>
      <c r="CC6" s="35">
        <f t="shared" ref="CC6:CK6" si="9">IF(CC7="",NA(),CC7)</f>
        <v>378.51</v>
      </c>
      <c r="CD6" s="35">
        <f t="shared" si="9"/>
        <v>439.79</v>
      </c>
      <c r="CE6" s="35">
        <f t="shared" si="9"/>
        <v>376.72</v>
      </c>
      <c r="CF6" s="35">
        <f t="shared" si="9"/>
        <v>367.14</v>
      </c>
      <c r="CG6" s="35">
        <f t="shared" si="9"/>
        <v>277.29000000000002</v>
      </c>
      <c r="CH6" s="35">
        <f t="shared" si="9"/>
        <v>275.25</v>
      </c>
      <c r="CI6" s="35">
        <f t="shared" si="9"/>
        <v>291.01</v>
      </c>
      <c r="CJ6" s="35">
        <f t="shared" si="9"/>
        <v>292.45</v>
      </c>
      <c r="CK6" s="35">
        <f t="shared" si="9"/>
        <v>294.05</v>
      </c>
      <c r="CL6" s="34" t="str">
        <f>IF(CL7="","",IF(CL7="-","【-】","【"&amp;SUBSTITUTE(TEXT(CL7,"#,##0.00"),"-","△")&amp;"】"))</f>
        <v>【299.14】</v>
      </c>
      <c r="CM6" s="35" t="str">
        <f>IF(CM7="",NA(),CM7)</f>
        <v>-</v>
      </c>
      <c r="CN6" s="35" t="str">
        <f t="shared" ref="CN6:CV6" si="10">IF(CN7="",NA(),CN7)</f>
        <v>-</v>
      </c>
      <c r="CO6" s="35" t="str">
        <f t="shared" si="10"/>
        <v>-</v>
      </c>
      <c r="CP6" s="35" t="str">
        <f t="shared" si="10"/>
        <v>-</v>
      </c>
      <c r="CQ6" s="35" t="str">
        <f t="shared" si="10"/>
        <v>-</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322091</v>
      </c>
      <c r="D7" s="37">
        <v>47</v>
      </c>
      <c r="E7" s="37">
        <v>18</v>
      </c>
      <c r="F7" s="37">
        <v>1</v>
      </c>
      <c r="G7" s="37">
        <v>0</v>
      </c>
      <c r="H7" s="37" t="s">
        <v>98</v>
      </c>
      <c r="I7" s="37" t="s">
        <v>99</v>
      </c>
      <c r="J7" s="37" t="s">
        <v>100</v>
      </c>
      <c r="K7" s="37" t="s">
        <v>101</v>
      </c>
      <c r="L7" s="37" t="s">
        <v>102</v>
      </c>
      <c r="M7" s="37" t="s">
        <v>103</v>
      </c>
      <c r="N7" s="38" t="s">
        <v>104</v>
      </c>
      <c r="O7" s="38" t="s">
        <v>105</v>
      </c>
      <c r="P7" s="38">
        <v>0.36</v>
      </c>
      <c r="Q7" s="38">
        <v>100</v>
      </c>
      <c r="R7" s="38">
        <v>2678</v>
      </c>
      <c r="S7" s="38">
        <v>38479</v>
      </c>
      <c r="T7" s="38">
        <v>553.17999999999995</v>
      </c>
      <c r="U7" s="38">
        <v>69.56</v>
      </c>
      <c r="V7" s="38">
        <v>137</v>
      </c>
      <c r="W7" s="38">
        <v>0.03</v>
      </c>
      <c r="X7" s="38">
        <v>4566.67</v>
      </c>
      <c r="Y7" s="38">
        <v>82.07</v>
      </c>
      <c r="Z7" s="38">
        <v>82.19</v>
      </c>
      <c r="AA7" s="38">
        <v>83.72</v>
      </c>
      <c r="AB7" s="38">
        <v>80.91</v>
      </c>
      <c r="AC7" s="38">
        <v>82.33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1311.28</v>
      </c>
      <c r="BG7" s="38">
        <v>1206.25</v>
      </c>
      <c r="BH7" s="38">
        <v>1193.44</v>
      </c>
      <c r="BI7" s="38">
        <v>966.37</v>
      </c>
      <c r="BJ7" s="38">
        <v>151.24</v>
      </c>
      <c r="BK7" s="38">
        <v>701.33</v>
      </c>
      <c r="BL7" s="38">
        <v>663.76</v>
      </c>
      <c r="BM7" s="38">
        <v>566.35</v>
      </c>
      <c r="BN7" s="38">
        <v>888.8</v>
      </c>
      <c r="BO7" s="38">
        <v>855.65</v>
      </c>
      <c r="BP7" s="38">
        <v>860.68</v>
      </c>
      <c r="BQ7" s="38">
        <v>32.54</v>
      </c>
      <c r="BR7" s="38">
        <v>39.67</v>
      </c>
      <c r="BS7" s="38">
        <v>34.17</v>
      </c>
      <c r="BT7" s="38">
        <v>40.049999999999997</v>
      </c>
      <c r="BU7" s="38">
        <v>47.48</v>
      </c>
      <c r="BV7" s="38">
        <v>53.48</v>
      </c>
      <c r="BW7" s="38">
        <v>53.76</v>
      </c>
      <c r="BX7" s="38">
        <v>52.27</v>
      </c>
      <c r="BY7" s="38">
        <v>52.55</v>
      </c>
      <c r="BZ7" s="38">
        <v>52.23</v>
      </c>
      <c r="CA7" s="38">
        <v>52.12</v>
      </c>
      <c r="CB7" s="38">
        <v>450.12</v>
      </c>
      <c r="CC7" s="38">
        <v>378.51</v>
      </c>
      <c r="CD7" s="38">
        <v>439.79</v>
      </c>
      <c r="CE7" s="38">
        <v>376.72</v>
      </c>
      <c r="CF7" s="38">
        <v>367.14</v>
      </c>
      <c r="CG7" s="38">
        <v>277.29000000000002</v>
      </c>
      <c r="CH7" s="38">
        <v>275.25</v>
      </c>
      <c r="CI7" s="38">
        <v>291.01</v>
      </c>
      <c r="CJ7" s="38">
        <v>292.45</v>
      </c>
      <c r="CK7" s="38">
        <v>294.05</v>
      </c>
      <c r="CL7" s="38">
        <v>299.14</v>
      </c>
      <c r="CM7" s="38" t="s">
        <v>104</v>
      </c>
      <c r="CN7" s="38" t="s">
        <v>104</v>
      </c>
      <c r="CO7" s="38" t="s">
        <v>104</v>
      </c>
      <c r="CP7" s="38" t="s">
        <v>104</v>
      </c>
      <c r="CQ7" s="38" t="s">
        <v>104</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2020-02-25T04:46:08Z</cp:lastPrinted>
  <dcterms:created xsi:type="dcterms:W3CDTF">2019-12-05T05:32:07Z</dcterms:created>
  <dcterms:modified xsi:type="dcterms:W3CDTF">2020-02-27T00:50:42Z</dcterms:modified>
  <cp:category/>
</cp:coreProperties>
</file>