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H30分\下水【経営比較分析表】2018_322091_47_1718\提出\"/>
    </mc:Choice>
  </mc:AlternateContent>
  <workbookProtection workbookAlgorithmName="SHA-512" workbookHashValue="cWdJ5L6JwyycLoIL6l2jCG0q0ET0SW5fi5ffUgLDYSm4Iblk088/dP1iPbDyGg2z831GKKDgUN7dCIvkTPIipg==" workbookSaltValue="lcX67tVmSCcbTpTnPhuQ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<sst xmlns="http://schemas.openxmlformats.org/spreadsheetml/2006/main" count="244" uniqueCount="114">
  <si>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</si>
  <si>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</si>
  <si>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</si>
  <si>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</si>
  <si>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</si>
  <si>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</si>
  <si>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</si>
  <si>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</si>
  <si>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</si>
  <si>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</si>
  <si>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</si>
  <si>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</si>
  <si>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</si>
  <si>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</si>
  <si>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</si>
  <si>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</si>
  <si>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</si>
  <si>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</si>
  <si>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</si>
  <si>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</si>
  <si>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</si>
  <si>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</si>
  <si>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</si>
  <si>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</si>
  <si>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</si>
  <si>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</si>
  <si>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</si>
  <si>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</si>
  <si>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</si>
  <si>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</si>
  <si>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</si>
  <si>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</si>
  <si>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</si>
  <si>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</si>
  <si>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</si>
  <si>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</si>
  <si>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</si>
  <si>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</si>
  <si>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</si>
  <si>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</si>
  <si>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</si>
  <si>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</si>
  <si>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</si>
  <si>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</si>
  <si>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</si>
  <si>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</si>
  <si>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</si>
  <si>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</si>
  <si>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</si>
  <si>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</si>
  <si>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</si>
  <si>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</si>
  <si>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</si>
  <si>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</si>
  <si>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</si>
  <si>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</si>
  <si>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</si>
  <si>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</si>
  <si>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</si>
  <si>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</si>
  <si>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</si>
  <si>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</si>
  <si>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</si>
  <si>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</si>
  <si>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</si>
  <si>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</si>
  <si>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</si>
  <si>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</si>
  <si>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</si>
  <si>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</si>
  <si>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</si>
  <si>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</si>
  <si>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</si>
  <si>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</si>
  <si>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</si>
  <si>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</si>
  <si>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</si>
  <si>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</si>
  <si>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</si>
  <si>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</si>
  <si>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</si>
  <si>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</si>
  <si>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</si>
  <si>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</si>
  <si>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</si>
  <si>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</si>
  <si>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</si>
  <si>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</si>
  <si>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</si>
  <si>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</si>
  <si>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</si>
  <si>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</si>
  <si>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</si>
  <si>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</si>
  <si>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</si>
  <si>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</si>
  <si>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</si>
  <si>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</si>
  <si>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</si>
  <si>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</si>
  <si>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</si>
  <si>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</si>
  <si>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</si>
  <si>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</si>
  <si>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</si>
  <si>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</si>
  <si>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</si>
  <si>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</si>
  <si>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</si>
  <si>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</si>
  <si>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</si>
  <si>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また、経営の透明性を向上させるため公営企業会計の適用について検討を行う。</t>
    <rPh sb="97" eb="98">
      <t>トウ</t>
    </rPh>
    <rPh sb="152" eb="154">
      <t>コウエイ</t>
    </rPh>
    <rPh sb="154" eb="156">
      <t>キギョウ</t>
    </rPh>
    <rPh sb="156" eb="158">
      <t>カイケイ</t>
    </rPh>
    <rPh sb="159" eb="161">
      <t>テキヨウ</t>
    </rPh>
    <rPh sb="165" eb="167">
      <t>ケントウ</t>
    </rPh>
    <rPh sb="168" eb="169">
      <t>オコナ</t>
    </rPh>
    <phoneticPr fontId="4"/>
  </si>
  <si>
    <t>　
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料金収入に対する企業債残高の割合が類似団体の平均値を下回っている。
⑤経費回収率
　汚水処理費の増加に伴い、使用料で回収すべき経費を使用料で賄えていない状況である。適正な料金水準を保っていく必要がある。
⑥汚水処理原価
　有収水量１㎥あたりの汚水処理費用が増加している中、類似団体の平均値に対して効率的な汚水処理が実施できているといる状態である。
⑧水洗化率
　水洗便所を設置して汚水処理している人口の割合が100％である。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57" eb="58">
      <t>ソウ</t>
    </rPh>
    <rPh sb="58" eb="60">
      <t>シュウエキ</t>
    </rPh>
    <rPh sb="61" eb="63">
      <t>タイハン</t>
    </rPh>
    <rPh sb="64" eb="66">
      <t>イッパン</t>
    </rPh>
    <rPh sb="66" eb="68">
      <t>カイケイ</t>
    </rPh>
    <rPh sb="71" eb="73">
      <t>クリイレ</t>
    </rPh>
    <rPh sb="73" eb="74">
      <t>キン</t>
    </rPh>
    <rPh sb="75" eb="77">
      <t>イゾン</t>
    </rPh>
    <rPh sb="81" eb="83">
      <t>ジョウタイ</t>
    </rPh>
    <rPh sb="89" eb="91">
      <t>キギョウ</t>
    </rPh>
    <rPh sb="91" eb="92">
      <t>サイ</t>
    </rPh>
    <rPh sb="92" eb="94">
      <t>ザンダカ</t>
    </rPh>
    <rPh sb="94" eb="95">
      <t>タイ</t>
    </rPh>
    <rPh sb="95" eb="97">
      <t>ジギョウ</t>
    </rPh>
    <rPh sb="97" eb="99">
      <t>キボ</t>
    </rPh>
    <rPh sb="99" eb="101">
      <t>ヒリツ</t>
    </rPh>
    <rPh sb="103" eb="105">
      <t>リョウキン</t>
    </rPh>
    <rPh sb="105" eb="107">
      <t>シュウニュウ</t>
    </rPh>
    <rPh sb="108" eb="109">
      <t>タイ</t>
    </rPh>
    <rPh sb="111" eb="113">
      <t>キギョウ</t>
    </rPh>
    <rPh sb="113" eb="114">
      <t>サイ</t>
    </rPh>
    <rPh sb="114" eb="116">
      <t>ザンダカ</t>
    </rPh>
    <rPh sb="117" eb="119">
      <t>ワリアイ</t>
    </rPh>
    <rPh sb="120" eb="122">
      <t>ルイジ</t>
    </rPh>
    <rPh sb="122" eb="124">
      <t>ダンタイ</t>
    </rPh>
    <rPh sb="125" eb="128">
      <t>ヘイキンチ</t>
    </rPh>
    <rPh sb="129" eb="130">
      <t>シタ</t>
    </rPh>
    <rPh sb="130" eb="131">
      <t>マワ</t>
    </rPh>
    <rPh sb="138" eb="140">
      <t>ケイヒ</t>
    </rPh>
    <rPh sb="140" eb="142">
      <t>カイシュウ</t>
    </rPh>
    <rPh sb="142" eb="143">
      <t>リツ</t>
    </rPh>
    <rPh sb="145" eb="147">
      <t>オスイ</t>
    </rPh>
    <rPh sb="147" eb="149">
      <t>ショリ</t>
    </rPh>
    <rPh sb="149" eb="150">
      <t>ヒ</t>
    </rPh>
    <rPh sb="151" eb="153">
      <t>ゾウカ</t>
    </rPh>
    <rPh sb="154" eb="155">
      <t>トモナ</t>
    </rPh>
    <rPh sb="157" eb="160">
      <t>シヨウリョウ</t>
    </rPh>
    <rPh sb="161" eb="163">
      <t>カイシュウ</t>
    </rPh>
    <rPh sb="166" eb="168">
      <t>ケイヒ</t>
    </rPh>
    <rPh sb="169" eb="172">
      <t>シヨウリョウ</t>
    </rPh>
    <rPh sb="173" eb="174">
      <t>マカナ</t>
    </rPh>
    <rPh sb="179" eb="181">
      <t>ジョウキョウ</t>
    </rPh>
    <rPh sb="206" eb="208">
      <t>オスイ</t>
    </rPh>
    <rPh sb="208" eb="210">
      <t>ショリ</t>
    </rPh>
    <rPh sb="210" eb="212">
      <t>ゲンカ</t>
    </rPh>
    <rPh sb="214" eb="216">
      <t>ユウシュウ</t>
    </rPh>
    <rPh sb="216" eb="218">
      <t>スイリョウ</t>
    </rPh>
    <rPh sb="224" eb="226">
      <t>オスイ</t>
    </rPh>
    <rPh sb="226" eb="228">
      <t>ショリ</t>
    </rPh>
    <rPh sb="228" eb="229">
      <t>ヒ</t>
    </rPh>
    <rPh sb="229" eb="230">
      <t>ヨウ</t>
    </rPh>
    <rPh sb="231" eb="233">
      <t>ゾウカ</t>
    </rPh>
    <rPh sb="237" eb="238">
      <t>ナカ</t>
    </rPh>
    <rPh sb="239" eb="241">
      <t>ルイジ</t>
    </rPh>
    <rPh sb="241" eb="243">
      <t>ダンタイ</t>
    </rPh>
    <rPh sb="244" eb="247">
      <t>ヘイキンチ</t>
    </rPh>
    <rPh sb="248" eb="249">
      <t>タイ</t>
    </rPh>
    <rPh sb="251" eb="254">
      <t>コウリツテキ</t>
    </rPh>
    <rPh sb="255" eb="257">
      <t>オスイ</t>
    </rPh>
    <rPh sb="257" eb="259">
      <t>ショリ</t>
    </rPh>
    <rPh sb="260" eb="262">
      <t>ジッシ</t>
    </rPh>
    <rPh sb="270" eb="272">
      <t>ジョウタイ</t>
    </rPh>
    <rPh sb="278" eb="281">
      <t>スイセンカ</t>
    </rPh>
    <rPh sb="281" eb="282">
      <t>リツ</t>
    </rPh>
    <rPh sb="284" eb="286">
      <t>スイセン</t>
    </rPh>
    <rPh sb="286" eb="288">
      <t>ベンジョ</t>
    </rPh>
    <rPh sb="289" eb="291">
      <t>セッチ</t>
    </rPh>
    <rPh sb="293" eb="295">
      <t>オスイ</t>
    </rPh>
    <rPh sb="295" eb="297">
      <t>ショリ</t>
    </rPh>
    <rPh sb="301" eb="303">
      <t>ジンコウ</t>
    </rPh>
    <rPh sb="304" eb="306">
      <t>ワリアイ</t>
    </rPh>
    <phoneticPr fontId="4"/>
  </si>
  <si>
    <t xml:space="preserve">　供用開始が平成１０年で布設から２１年であり、まだ耐用年数を迎えていない。今後機器設備類の老朽化に伴い修繕費用が必要になってくると想定される。
</t>
    <rPh sb="37" eb="39">
      <t>コンゴ</t>
    </rPh>
    <rPh sb="39" eb="41">
      <t>キキ</t>
    </rPh>
    <rPh sb="41" eb="43">
      <t>セツビ</t>
    </rPh>
    <rPh sb="43" eb="44">
      <t>ルイ</t>
    </rPh>
    <rPh sb="45" eb="48">
      <t>ロウキュウカ</t>
    </rPh>
    <rPh sb="49" eb="50">
      <t>トモナ</t>
    </rPh>
    <rPh sb="51" eb="53">
      <t>シュウゼン</t>
    </rPh>
    <rPh sb="53" eb="55">
      <t>ヒヨウ</t>
    </rPh>
    <rPh sb="56" eb="58">
      <t>ヒツヨウ</t>
    </rPh>
    <rPh sb="65" eb="6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</si>
</sst>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0B-4D16-8008-E6904374AB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0B-4D16-8008-E6904374AB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D-421A-9922-14D3591D05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44FD-421A-9922-14D3591D05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9C-4DF1-8385-C6FFDD55C6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809C-4DF1-8385-C6FFDD55C6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100.01</c:v>
                </c:pt>
                <c:pt idx="1">
                  <c:v>100</c:v>
                </c:pt>
                <c:pt idx="2">
                  <c:v>100.02</c:v>
                </c:pt>
                <c:pt idx="3">
                  <c:v>100</c:v>
                </c:pt>
                <c:pt idx="4">
                  <c:v>100.04</c:v>
                </c:pt>
              </c:numCache>
            </c:numRef>
          </c:val>
          <c:extLst>
            <c:ext xmlns:c16="http://schemas.microsoft.com/office/drawing/2014/chart" uri="{C3380CC4-5D6E-409C-BE32-E72D297353CC}">
              <c16:uniqueId val="{00000000-BDDA-4D35-AD76-2074D3E8B9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DA-4D35-AD76-2074D3E8B9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3D-4810-8595-2B065CB5D5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3D-4810-8595-2B065CB5D5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A-4C9C-9929-3BFEECDEAF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A-4C9C-9929-3BFEECDEAF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F9-4287-864C-943575DC33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F9-4287-864C-943575DC33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0-4679-A780-EE3ED1DA50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0-4679-A780-EE3ED1DA50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333.12</c:v>
                </c:pt>
                <c:pt idx="1">
                  <c:v>329.09</c:v>
                </c:pt>
                <c:pt idx="2">
                  <c:v>339.46</c:v>
                </c:pt>
                <c:pt idx="3">
                  <c:v>269</c:v>
                </c:pt>
                <c:pt idx="4">
                  <c:v>277.43</c:v>
                </c:pt>
              </c:numCache>
            </c:numRef>
          </c:val>
          <c:extLst>
            <c:ext xmlns:c16="http://schemas.microsoft.com/office/drawing/2014/chart" uri="{C3380CC4-5D6E-409C-BE32-E72D297353CC}">
              <c16:uniqueId val="{00000000-1BCE-44A4-9D76-386B54EEFE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1BCE-44A4-9D76-386B54EEFE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55.87</c:v>
                </c:pt>
                <c:pt idx="1">
                  <c:v>57.03</c:v>
                </c:pt>
                <c:pt idx="2">
                  <c:v>56.52</c:v>
                </c:pt>
                <c:pt idx="3">
                  <c:v>50.92</c:v>
                </c:pt>
                <c:pt idx="4">
                  <c:v>51.86</c:v>
                </c:pt>
              </c:numCache>
            </c:numRef>
          </c:val>
          <c:extLst>
            <c:ext xmlns:c16="http://schemas.microsoft.com/office/drawing/2014/chart" uri="{C3380CC4-5D6E-409C-BE32-E72D297353CC}">
              <c16:uniqueId val="{00000000-941D-4DFE-9471-DE24184753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941D-4DFE-9471-DE24184753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274.17</c:v>
                </c:pt>
                <c:pt idx="1">
                  <c:v>269.63</c:v>
                </c:pt>
                <c:pt idx="2">
                  <c:v>270.75</c:v>
                </c:pt>
                <c:pt idx="3">
                  <c:v>301.81</c:v>
                </c:pt>
                <c:pt idx="4">
                  <c:v>334.14</c:v>
                </c:pt>
              </c:numCache>
            </c:numRef>
          </c:val>
          <c:extLst>
            <c:ext xmlns:c16="http://schemas.microsoft.com/office/drawing/2014/chart" uri="{C3380CC4-5D6E-409C-BE32-E72D297353CC}">
              <c16:uniqueId val="{00000000-1062-49A4-9922-740327B147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1062-49A4-9922-740327B147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38479</v>
      </c>
      <c r="AM8" s="50"/>
      <c r="AN8" s="50"/>
      <c r="AO8" s="50"/>
      <c r="AP8" s="50"/>
      <c r="AQ8" s="50"/>
      <c r="AR8" s="50"/>
      <c r="AS8" s="50"/>
      <c r="AT8" s="45">
        <f>データ!T6</f>
        <v>553.17999999999995</v>
      </c>
      <c r="AU8" s="45"/>
      <c r="AV8" s="45"/>
      <c r="AW8" s="45"/>
      <c r="AX8" s="45"/>
      <c r="AY8" s="45"/>
      <c r="AZ8" s="45"/>
      <c r="BA8" s="45"/>
      <c r="BB8" s="45">
        <f>データ!U6</f>
        <v>69.56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21.77</v>
      </c>
      <c r="Q10" s="45"/>
      <c r="R10" s="45"/>
      <c r="S10" s="45"/>
      <c r="T10" s="45"/>
      <c r="U10" s="45"/>
      <c r="V10" s="45"/>
      <c r="W10" s="45">
        <f>データ!Q6</f>
        <v>100</v>
      </c>
      <c r="X10" s="45"/>
      <c r="Y10" s="45"/>
      <c r="Z10" s="45"/>
      <c r="AA10" s="45"/>
      <c r="AB10" s="45"/>
      <c r="AC10" s="45"/>
      <c r="AD10" s="50">
        <f>データ!R6</f>
        <v>2678</v>
      </c>
      <c r="AE10" s="50"/>
      <c r="AF10" s="50"/>
      <c r="AG10" s="50"/>
      <c r="AH10" s="50"/>
      <c r="AI10" s="50"/>
      <c r="AJ10" s="50"/>
      <c r="AK10" s="2"/>
      <c r="AL10" s="50">
        <f>データ!V6</f>
        <v>8321</v>
      </c>
      <c r="AM10" s="50"/>
      <c r="AN10" s="50"/>
      <c r="AO10" s="50"/>
      <c r="AP10" s="50"/>
      <c r="AQ10" s="50"/>
      <c r="AR10" s="50"/>
      <c r="AS10" s="50"/>
      <c r="AT10" s="45">
        <f>データ!W6</f>
        <v>435.17</v>
      </c>
      <c r="AU10" s="45"/>
      <c r="AV10" s="45"/>
      <c r="AW10" s="45"/>
      <c r="AX10" s="45"/>
      <c r="AY10" s="45"/>
      <c r="AZ10" s="45"/>
      <c r="BA10" s="45"/>
      <c r="BB10" s="45">
        <f>データ!X6</f>
        <v>19.12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b3FVEPgflNcyfE7zUrwSyU+c7291ZF/NeTkx77TRbr5Fs9cI+G/Eiwt4M5nSWsGDmJn2Ebqhm6n9UvVr8lmeUQ==" saltValue="CadHmAVBcRwP8xNjGAcl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322091</v>
      </c>
      <c r="D6" s="33">
        <f t="shared" si="3"/>
        <v>47</v>
      </c>
      <c r="E6" s="33">
        <f t="shared" si="3"/>
        <v>18</v>
      </c>
      <c r="F6" s="33">
        <f t="shared" si="3"/>
        <v>0</v>
      </c>
      <c r="G6" s="33">
        <f t="shared" si="3"/>
        <v>0</v>
      </c>
      <c r="H6" s="33" t="str">
        <f t="shared" si="3"/>
        <v>島根県　雲南市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21.77</v>
      </c>
      <c r="Q6" s="34">
        <f t="shared" si="3"/>
        <v>100</v>
      </c>
      <c r="R6" s="34">
        <f t="shared" si="3"/>
        <v>2678</v>
      </c>
      <c r="S6" s="34">
        <f t="shared" si="3"/>
        <v>38479</v>
      </c>
      <c r="T6" s="34">
        <f t="shared" si="3"/>
        <v>553.17999999999995</v>
      </c>
      <c r="U6" s="34">
        <f t="shared" si="3"/>
        <v>69.56</v>
      </c>
      <c r="V6" s="34">
        <f t="shared" si="3"/>
        <v>8321</v>
      </c>
      <c r="W6" s="34">
        <f t="shared" si="3"/>
        <v>435.17</v>
      </c>
      <c r="X6" s="34">
        <f t="shared" si="3"/>
        <v>19.12</v>
      </c>
      <c r="Y6" s="35">
        <f>IF(Y7="",NA(),Y7)</f>
        <v>100.01</v>
      </c>
      <c r="Z6" s="35">
        <f t="shared" ref="Z6:AH6" si="4">IF(Z7="",NA(),Z7)</f>
        <v>100</v>
      </c>
      <c r="AA6" s="35">
        <f t="shared" si="4"/>
        <v>100.02</v>
      </c>
      <c r="AB6" s="35">
        <f t="shared" si="4"/>
        <v>100</v>
      </c>
      <c r="AC6" s="35">
        <f t="shared" si="4"/>
        <v>100.04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333.12</v>
      </c>
      <c r="BG6" s="35">
        <f t="shared" ref="BG6:BO6" si="7">IF(BG7="",NA(),BG7)</f>
        <v>329.09</v>
      </c>
      <c r="BH6" s="35">
        <f t="shared" si="7"/>
        <v>339.46</v>
      </c>
      <c r="BI6" s="35">
        <f t="shared" si="7"/>
        <v>269</v>
      </c>
      <c r="BJ6" s="35">
        <f t="shared" si="7"/>
        <v>277.43</v>
      </c>
      <c r="BK6" s="35">
        <f t="shared" si="7"/>
        <v>261.08</v>
      </c>
      <c r="BL6" s="35">
        <f t="shared" si="7"/>
        <v>241.49</v>
      </c>
      <c r="BM6" s="35">
        <f t="shared" si="7"/>
        <v>248.44</v>
      </c>
      <c r="BN6" s="35">
        <f t="shared" si="7"/>
        <v>244.85</v>
      </c>
      <c r="BO6" s="35">
        <f t="shared" si="7"/>
        <v>296.89</v>
      </c>
      <c r="BP6" s="34" t="str">
        <f>IF(BP7="","",IF(BP7="-","【-】","【"&amp;SUBSTITUTE(TEXT(BP7,"#,##0.00"),"-","△")&amp;"】"))</f>
        <v>【325.02】</v>
      </c>
      <c r="BQ6" s="35">
        <f>IF(BQ7="",NA(),BQ7)</f>
        <v>55.87</v>
      </c>
      <c r="BR6" s="35">
        <f t="shared" ref="BR6:BZ6" si="8">IF(BR7="",NA(),BR7)</f>
        <v>57.03</v>
      </c>
      <c r="BS6" s="35">
        <f t="shared" si="8"/>
        <v>56.52</v>
      </c>
      <c r="BT6" s="35">
        <f t="shared" si="8"/>
        <v>50.92</v>
      </c>
      <c r="BU6" s="35">
        <f t="shared" si="8"/>
        <v>51.86</v>
      </c>
      <c r="BV6" s="35">
        <f t="shared" si="8"/>
        <v>68.61</v>
      </c>
      <c r="BW6" s="35">
        <f t="shared" si="8"/>
        <v>65.7</v>
      </c>
      <c r="BX6" s="35">
        <f t="shared" si="8"/>
        <v>66.73</v>
      </c>
      <c r="BY6" s="35">
        <f t="shared" si="8"/>
        <v>64.78</v>
      </c>
      <c r="BZ6" s="35">
        <f t="shared" si="8"/>
        <v>63.06</v>
      </c>
      <c r="CA6" s="34" t="str">
        <f>IF(CA7="","",IF(CA7="-","【-】","【"&amp;SUBSTITUTE(TEXT(CA7,"#,##0.00"),"-","△")&amp;"】"))</f>
        <v>【60.61】</v>
      </c>
      <c r="CB6" s="35">
        <f>IF(CB7="",NA(),CB7)</f>
        <v>274.17</v>
      </c>
      <c r="CC6" s="35">
        <f t="shared" ref="CC6:CK6" si="9">IF(CC7="",NA(),CC7)</f>
        <v>269.63</v>
      </c>
      <c r="CD6" s="35">
        <f t="shared" si="9"/>
        <v>270.75</v>
      </c>
      <c r="CE6" s="35">
        <f t="shared" si="9"/>
        <v>301.81</v>
      </c>
      <c r="CF6" s="35">
        <f t="shared" si="9"/>
        <v>334.14</v>
      </c>
      <c r="CG6" s="35">
        <f t="shared" si="9"/>
        <v>241.18</v>
      </c>
      <c r="CH6" s="35">
        <f t="shared" si="9"/>
        <v>247.94</v>
      </c>
      <c r="CI6" s="35">
        <f t="shared" si="9"/>
        <v>241.29</v>
      </c>
      <c r="CJ6" s="35">
        <f t="shared" si="9"/>
        <v>250.21</v>
      </c>
      <c r="CK6" s="35">
        <f t="shared" si="9"/>
        <v>264.77</v>
      </c>
      <c r="CL6" s="34" t="str">
        <f>IF(CL7="","",IF(CL7="-","【-】","【"&amp;SUBSTITUTE(TEXT(CL7,"#,##0.00"),"-","△")&amp;"】"))</f>
        <v>【270.94】</v>
      </c>
      <c r="CM6" s="35" t="str">
        <f>IF(CM7="",NA(),CM7)</f>
        <v>-</v>
      </c>
      <c r="CN6" s="35" t="str">
        <f t="shared" ref="CN6:CV6" si="10">IF(CN7="",NA(),CN7)</f>
        <v>-</v>
      </c>
      <c r="CO6" s="35" t="str">
        <f t="shared" si="10"/>
        <v>-</v>
      </c>
      <c r="CP6" s="35" t="str">
        <f t="shared" si="10"/>
        <v>-</v>
      </c>
      <c r="CQ6" s="35" t="str">
        <f t="shared" si="10"/>
        <v>-</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322091</v>
      </c>
      <c r="D7" s="37">
        <v>47</v>
      </c>
      <c r="E7" s="37">
        <v>18</v>
      </c>
      <c r="F7" s="37">
        <v>0</v>
      </c>
      <c r="G7" s="37">
        <v>0</v>
      </c>
      <c r="H7" s="37" t="s">
        <v>98</v>
      </c>
      <c r="I7" s="37" t="s">
        <v>99</v>
      </c>
      <c r="J7" s="37" t="s">
        <v>100</v>
      </c>
      <c r="K7" s="37" t="s">
        <v>101</v>
      </c>
      <c r="L7" s="37" t="s">
        <v>102</v>
      </c>
      <c r="M7" s="37" t="s">
        <v>103</v>
      </c>
      <c r="N7" s="38" t="s">
        <v>104</v>
      </c>
      <c r="O7" s="38" t="s">
        <v>105</v>
      </c>
      <c r="P7" s="38">
        <v>21.77</v>
      </c>
      <c r="Q7" s="38">
        <v>100</v>
      </c>
      <c r="R7" s="38">
        <v>2678</v>
      </c>
      <c r="S7" s="38">
        <v>38479</v>
      </c>
      <c r="T7" s="38">
        <v>553.17999999999995</v>
      </c>
      <c r="U7" s="38">
        <v>69.56</v>
      </c>
      <c r="V7" s="38">
        <v>8321</v>
      </c>
      <c r="W7" s="38">
        <v>435.17</v>
      </c>
      <c r="X7" s="38">
        <v>19.12</v>
      </c>
      <c r="Y7" s="38">
        <v>100.01</v>
      </c>
      <c r="Z7" s="38">
        <v>100</v>
      </c>
      <c r="AA7" s="38">
        <v>100.02</v>
      </c>
      <c r="AB7" s="38">
        <v>100</v>
      </c>
      <c r="AC7" s="38">
        <v>100.04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333.12</v>
      </c>
      <c r="BG7" s="38">
        <v>329.09</v>
      </c>
      <c r="BH7" s="38">
        <v>339.46</v>
      </c>
      <c r="BI7" s="38">
        <v>269</v>
      </c>
      <c r="BJ7" s="38">
        <v>277.43</v>
      </c>
      <c r="BK7" s="38">
        <v>261.08</v>
      </c>
      <c r="BL7" s="38">
        <v>241.49</v>
      </c>
      <c r="BM7" s="38">
        <v>248.44</v>
      </c>
      <c r="BN7" s="38">
        <v>244.85</v>
      </c>
      <c r="BO7" s="38">
        <v>296.89</v>
      </c>
      <c r="BP7" s="38">
        <v>325.02</v>
      </c>
      <c r="BQ7" s="38">
        <v>55.87</v>
      </c>
      <c r="BR7" s="38">
        <v>57.03</v>
      </c>
      <c r="BS7" s="38">
        <v>56.52</v>
      </c>
      <c r="BT7" s="38">
        <v>50.92</v>
      </c>
      <c r="BU7" s="38">
        <v>51.86</v>
      </c>
      <c r="BV7" s="38">
        <v>68.61</v>
      </c>
      <c r="BW7" s="38">
        <v>65.7</v>
      </c>
      <c r="BX7" s="38">
        <v>66.73</v>
      </c>
      <c r="BY7" s="38">
        <v>64.78</v>
      </c>
      <c r="BZ7" s="38">
        <v>63.06</v>
      </c>
      <c r="CA7" s="38">
        <v>60.61</v>
      </c>
      <c r="CB7" s="38">
        <v>274.17</v>
      </c>
      <c r="CC7" s="38">
        <v>269.63</v>
      </c>
      <c r="CD7" s="38">
        <v>270.75</v>
      </c>
      <c r="CE7" s="38">
        <v>301.81</v>
      </c>
      <c r="CF7" s="38">
        <v>334.14</v>
      </c>
      <c r="CG7" s="38">
        <v>241.18</v>
      </c>
      <c r="CH7" s="38">
        <v>247.94</v>
      </c>
      <c r="CI7" s="38">
        <v>241.29</v>
      </c>
      <c r="CJ7" s="38">
        <v>250.21</v>
      </c>
      <c r="CK7" s="38">
        <v>264.77</v>
      </c>
      <c r="CL7" s="38">
        <v>270.94</v>
      </c>
      <c r="CM7" s="38" t="s">
        <v>104</v>
      </c>
      <c r="CN7" s="38" t="s">
        <v>104</v>
      </c>
      <c r="CO7" s="38" t="s">
        <v>104</v>
      </c>
      <c r="CP7" s="38" t="s">
        <v>104</v>
      </c>
      <c r="CQ7" s="38" t="s">
        <v>104</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2020-02-03T12:07:32Z</cp:lastPrinted>
  <dcterms:created xsi:type="dcterms:W3CDTF">2019-12-05T05:29:46Z</dcterms:created>
  <dcterms:modified xsi:type="dcterms:W3CDTF">2020-02-25T01:01:09Z</dcterms:modified>
  <cp:category/>
</cp:coreProperties>
</file>