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H30分\下水【経営比較分析表】2018_322091_47_1718\提出\"/>
    </mc:Choice>
  </mc:AlternateContent>
  <workbookProtection workbookAlgorithmName="SHA-512" workbookHashValue="syzEXJo5pTDjk8NAVFfWnr3aV1H3iMedsPGcLp56xYKKyRBSiRt8V6wL4GGCECe9ZA3Z6ZDBVHN6ve+pjnXZxg==" workbookSaltValue="EqVvO/4n0V9iFuoS0EqeD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<sst xmlns="http://schemas.openxmlformats.org/spreadsheetml/2006/main" count="228" uniqueCount="113">
  <si>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</si>
  <si>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</si>
  <si>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</si>
  <si>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</si>
  <si>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</si>
  <si>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</si>
  <si>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</si>
  <si>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</si>
  <si>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</si>
  <si>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</si>
  <si>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</si>
  <si>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</si>
  <si>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</si>
  <si>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</si>
  <si>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</si>
  <si>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</si>
  <si>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</si>
  <si>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</si>
  <si>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</si>
  <si>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</si>
  <si>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</si>
  <si>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</si>
  <si>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</si>
  <si>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</si>
  <si>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</si>
  <si>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</si>
  <si>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</si>
  <si>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</si>
  <si>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</si>
  <si>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</si>
  <si>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</si>
  <si>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</si>
  <si>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</si>
  <si>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</si>
  <si>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</si>
  <si>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</si>
  <si>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</si>
  <si>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</si>
  <si>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</si>
  <si>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</si>
  <si>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</si>
  <si>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</si>
  <si>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</si>
  <si>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</si>
  <si>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</si>
  <si>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</si>
  <si>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</si>
  <si>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</si>
  <si>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</si>
  <si>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</si>
  <si>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</si>
  <si>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</si>
  <si>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</si>
  <si>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</si>
  <si>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</si>
  <si>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</si>
  <si>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</si>
  <si>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</si>
  <si>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</si>
  <si>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</si>
  <si>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</si>
  <si>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</si>
  <si>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</si>
  <si>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</si>
  <si>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</si>
  <si>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</si>
  <si>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</si>
  <si>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</si>
  <si>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</si>
  <si>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</si>
  <si>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</si>
  <si>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</si>
  <si>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</si>
  <si>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</si>
  <si>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</si>
  <si>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</si>
  <si>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</si>
  <si>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</si>
  <si>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</si>
  <si>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</si>
  <si>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</si>
  <si>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</si>
  <si>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</si>
  <si>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</si>
  <si>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</si>
  <si>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</si>
  <si>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</si>
  <si>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</si>
  <si>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</si>
  <si>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</si>
  <si>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</si>
  <si>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</si>
  <si>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</si>
  <si>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</si>
  <si>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</si>
  <si>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</si>
  <si>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</si>
  <si>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</si>
  <si>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</si>
  <si>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</si>
  <si>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</si>
  <si>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</si>
  <si>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</si>
  <si>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</si>
  <si>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</si>
  <si>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</si>
  <si>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</si>
  <si>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</si>
  <si>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</si>
  <si>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</si>
  <si>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
</t>
    <rPh sb="2" eb="4">
      <t>イッソウ</t>
    </rPh>
    <rPh sb="5" eb="7">
      <t>ケイエイ</t>
    </rPh>
    <rPh sb="7" eb="10">
      <t>ケンゼンカ</t>
    </rPh>
    <rPh sb="11" eb="12">
      <t>モト</t>
    </rPh>
    <rPh sb="21" eb="24">
      <t>スイセンカ</t>
    </rPh>
    <rPh sb="24" eb="25">
      <t>リツ</t>
    </rPh>
    <rPh sb="26" eb="28">
      <t>コウジョウ</t>
    </rPh>
    <rPh sb="32" eb="34">
      <t>ユウシュウ</t>
    </rPh>
    <rPh sb="34" eb="36">
      <t>スイリョウ</t>
    </rPh>
    <rPh sb="37" eb="39">
      <t>ゾウカ</t>
    </rPh>
    <rPh sb="40" eb="43">
      <t>シヨウリョウ</t>
    </rPh>
    <rPh sb="43" eb="45">
      <t>シュウニュウ</t>
    </rPh>
    <rPh sb="46" eb="48">
      <t>カクホ</t>
    </rPh>
    <rPh sb="114" eb="116">
      <t>イジ</t>
    </rPh>
    <rPh sb="116" eb="118">
      <t>カンリ</t>
    </rPh>
    <rPh sb="119" eb="122">
      <t>コウリツカ</t>
    </rPh>
    <rPh sb="123" eb="125">
      <t>シセツ</t>
    </rPh>
    <rPh sb="126" eb="129">
      <t>トウハイゴウ</t>
    </rPh>
    <rPh sb="130" eb="132">
      <t>ジギョウ</t>
    </rPh>
    <rPh sb="132" eb="134">
      <t>イタク</t>
    </rPh>
    <rPh sb="134" eb="135">
      <t>ナド</t>
    </rPh>
    <rPh sb="138" eb="140">
      <t>イジ</t>
    </rPh>
    <rPh sb="140" eb="142">
      <t>カンリ</t>
    </rPh>
    <rPh sb="144" eb="146">
      <t>サクゲン</t>
    </rPh>
    <rPh sb="148" eb="150">
      <t>ケントウ</t>
    </rPh>
    <rPh sb="152" eb="154">
      <t>ケイエイ</t>
    </rPh>
    <rPh sb="154" eb="156">
      <t>キバン</t>
    </rPh>
    <rPh sb="157" eb="159">
      <t>キョウカ</t>
    </rPh>
    <rPh sb="160" eb="161">
      <t>ハカ</t>
    </rPh>
    <rPh sb="163" eb="165">
      <t>ジゾク</t>
    </rPh>
    <rPh sb="165" eb="167">
      <t>カノウ</t>
    </rPh>
    <rPh sb="168" eb="170">
      <t>ジギョウ</t>
    </rPh>
    <rPh sb="170" eb="172">
      <t>ケイエイ</t>
    </rPh>
    <rPh sb="173" eb="174">
      <t>オコナ</t>
    </rPh>
    <rPh sb="175" eb="177">
      <t>ヒツヨウ</t>
    </rPh>
    <rPh sb="187" eb="189">
      <t>ケイエイ</t>
    </rPh>
    <rPh sb="190" eb="193">
      <t>トウメイセイ</t>
    </rPh>
    <rPh sb="194" eb="196">
      <t>コウジョウ</t>
    </rPh>
    <rPh sb="209" eb="211">
      <t>チホウ</t>
    </rPh>
    <rPh sb="211" eb="213">
      <t>コウエイ</t>
    </rPh>
    <rPh sb="213" eb="215">
      <t>キギョウ</t>
    </rPh>
    <rPh sb="215" eb="216">
      <t>ホウ</t>
    </rPh>
    <rPh sb="217" eb="219">
      <t>テキヨウ</t>
    </rPh>
    <rPh sb="220" eb="222">
      <t>メザ</t>
    </rPh>
    <phoneticPr fontId="4"/>
  </si>
  <si>
    <t>　供用開始が平成６年で布設から２５年であり、まだ耐用年数を迎えていない。今後老朽化に伴い修繕費用が必要になってくると想定される。
　</t>
    <phoneticPr fontId="4"/>
  </si>
  <si>
    <t xml:space="preserve">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料金収入に対する企業債残高の割合が類似団体の平均値を下回っている。
⑤経費回収率
　昨年に比べ、汚水処理費（修繕費、委託料等）が減少し、使用料で回収すべき経費をほとんど使用料で賄えている状況であり、回収率100％となった。
⑥汚水処理原価
　昨年に比べ、有収水量１㎥あたりの汚水処理費が減少し、類似団体の平均値に対して効率的な汚水処理が実施できているといえない状態である。維持管理費の削減、接続率の向上による有収水量の増加といった経営改善が必要である。
⑦施設利用率
　施設の対応可能な処理能力に対する一日平均処理水量の割合が類似団体の平均値を上回り、施設の利用状況や規模は適正である。
⑧水洗化率
　水洗便所を設置して汚水処理している人口の割合が類似団体の平均値を下回っている。100％に近づけるよう水洗化率の向上の取組が必要である。
</t>
    <rPh sb="1" eb="4">
      <t>シュウエキテキ</t>
    </rPh>
    <rPh sb="4" eb="6">
      <t>シュウシ</t>
    </rPh>
    <rPh sb="6" eb="8">
      <t>ヒリツ</t>
    </rPh>
    <rPh sb="10" eb="12">
      <t>リョウキン</t>
    </rPh>
    <rPh sb="12" eb="14">
      <t>シュウニュウ</t>
    </rPh>
    <rPh sb="15" eb="17">
      <t>イッパン</t>
    </rPh>
    <rPh sb="17" eb="19">
      <t>カイケイ</t>
    </rPh>
    <rPh sb="22" eb="24">
      <t>クリイレ</t>
    </rPh>
    <rPh sb="24" eb="25">
      <t>キン</t>
    </rPh>
    <rPh sb="25" eb="26">
      <t>ナド</t>
    </rPh>
    <rPh sb="27" eb="30">
      <t>ソウシュウエキ</t>
    </rPh>
    <rPh sb="31" eb="34">
      <t>ソウヒヨウ</t>
    </rPh>
    <rPh sb="35" eb="38">
      <t>チホウサイ</t>
    </rPh>
    <rPh sb="38" eb="40">
      <t>ショウカン</t>
    </rPh>
    <rPh sb="40" eb="41">
      <t>キン</t>
    </rPh>
    <rPh sb="42" eb="43">
      <t>クワ</t>
    </rPh>
    <rPh sb="45" eb="47">
      <t>ヒヨウ</t>
    </rPh>
    <rPh sb="48" eb="49">
      <t>マカナ</t>
    </rPh>
    <rPh sb="58" eb="59">
      <t>ソウ</t>
    </rPh>
    <rPh sb="59" eb="61">
      <t>シュウエキ</t>
    </rPh>
    <rPh sb="62" eb="64">
      <t>タイハン</t>
    </rPh>
    <rPh sb="65" eb="67">
      <t>イッパン</t>
    </rPh>
    <rPh sb="67" eb="69">
      <t>カイケイ</t>
    </rPh>
    <rPh sb="72" eb="74">
      <t>クリイレ</t>
    </rPh>
    <rPh sb="74" eb="75">
      <t>キン</t>
    </rPh>
    <rPh sb="76" eb="78">
      <t>イゾン</t>
    </rPh>
    <rPh sb="82" eb="84">
      <t>ジョウタイ</t>
    </rPh>
    <rPh sb="90" eb="92">
      <t>キギョウ</t>
    </rPh>
    <rPh sb="92" eb="93">
      <t>サイ</t>
    </rPh>
    <rPh sb="93" eb="95">
      <t>ザンダカ</t>
    </rPh>
    <rPh sb="95" eb="96">
      <t>タイ</t>
    </rPh>
    <rPh sb="96" eb="98">
      <t>ジギョウ</t>
    </rPh>
    <rPh sb="98" eb="100">
      <t>キボ</t>
    </rPh>
    <rPh sb="100" eb="102">
      <t>ヒリツ</t>
    </rPh>
    <rPh sb="104" eb="106">
      <t>リョウキン</t>
    </rPh>
    <rPh sb="106" eb="108">
      <t>シュウニュウ</t>
    </rPh>
    <rPh sb="109" eb="110">
      <t>タイ</t>
    </rPh>
    <rPh sb="112" eb="114">
      <t>キギョウ</t>
    </rPh>
    <rPh sb="114" eb="115">
      <t>サイ</t>
    </rPh>
    <rPh sb="115" eb="117">
      <t>ザンダカ</t>
    </rPh>
    <rPh sb="118" eb="120">
      <t>ワリアイ</t>
    </rPh>
    <rPh sb="121" eb="123">
      <t>ルイジ</t>
    </rPh>
    <rPh sb="123" eb="125">
      <t>ダンタイ</t>
    </rPh>
    <rPh sb="126" eb="129">
      <t>ヘイキンチ</t>
    </rPh>
    <rPh sb="130" eb="131">
      <t>シタ</t>
    </rPh>
    <rPh sb="131" eb="132">
      <t>マワ</t>
    </rPh>
    <rPh sb="139" eb="141">
      <t>ケイヒ</t>
    </rPh>
    <rPh sb="141" eb="143">
      <t>カイシュウ</t>
    </rPh>
    <rPh sb="143" eb="144">
      <t>リツ</t>
    </rPh>
    <rPh sb="146" eb="148">
      <t>サクネン</t>
    </rPh>
    <rPh sb="149" eb="150">
      <t>クラ</t>
    </rPh>
    <rPh sb="168" eb="170">
      <t>ゲンショウ</t>
    </rPh>
    <rPh sb="172" eb="175">
      <t>シヨウリョウ</t>
    </rPh>
    <rPh sb="176" eb="178">
      <t>カイシュウ</t>
    </rPh>
    <rPh sb="181" eb="183">
      <t>ケイヒ</t>
    </rPh>
    <rPh sb="188" eb="191">
      <t>シヨウリョウ</t>
    </rPh>
    <rPh sb="192" eb="193">
      <t>マカナ</t>
    </rPh>
    <rPh sb="197" eb="199">
      <t>ジョウキョウ</t>
    </rPh>
    <rPh sb="203" eb="205">
      <t>カイシュウ</t>
    </rPh>
    <rPh sb="205" eb="206">
      <t>リツ</t>
    </rPh>
    <rPh sb="217" eb="219">
      <t>オスイ</t>
    </rPh>
    <rPh sb="219" eb="221">
      <t>ショリ</t>
    </rPh>
    <rPh sb="221" eb="223">
      <t>ゲンカ</t>
    </rPh>
    <rPh sb="225" eb="227">
      <t>サクネン</t>
    </rPh>
    <rPh sb="228" eb="229">
      <t>クラ</t>
    </rPh>
    <rPh sb="231" eb="233">
      <t>ユウシュウ</t>
    </rPh>
    <rPh sb="233" eb="235">
      <t>スイリョウ</t>
    </rPh>
    <rPh sb="241" eb="243">
      <t>オスイ</t>
    </rPh>
    <rPh sb="243" eb="245">
      <t>ショリ</t>
    </rPh>
    <rPh sb="245" eb="246">
      <t>ヒ</t>
    </rPh>
    <rPh sb="247" eb="249">
      <t>ゲンショウ</t>
    </rPh>
    <rPh sb="251" eb="253">
      <t>ルイジ</t>
    </rPh>
    <rPh sb="253" eb="255">
      <t>ダンタイ</t>
    </rPh>
    <rPh sb="256" eb="259">
      <t>ヘイキンチ</t>
    </rPh>
    <rPh sb="260" eb="261">
      <t>タイ</t>
    </rPh>
    <rPh sb="263" eb="266">
      <t>コウリツテキ</t>
    </rPh>
    <rPh sb="267" eb="269">
      <t>オスイ</t>
    </rPh>
    <rPh sb="269" eb="271">
      <t>ショリ</t>
    </rPh>
    <rPh sb="272" eb="274">
      <t>ジッシ</t>
    </rPh>
    <rPh sb="284" eb="286">
      <t>ジョウタイ</t>
    </rPh>
    <rPh sb="290" eb="292">
      <t>イジ</t>
    </rPh>
    <rPh sb="292" eb="295">
      <t>カンリヒ</t>
    </rPh>
    <rPh sb="296" eb="298">
      <t>サクゲン</t>
    </rPh>
    <rPh sb="299" eb="301">
      <t>セツゾク</t>
    </rPh>
    <rPh sb="301" eb="302">
      <t>リツ</t>
    </rPh>
    <rPh sb="303" eb="305">
      <t>コウジョウ</t>
    </rPh>
    <rPh sb="332" eb="334">
      <t>シセツ</t>
    </rPh>
    <rPh sb="334" eb="337">
      <t>リヨウリツ</t>
    </rPh>
    <rPh sb="339" eb="341">
      <t>シセツ</t>
    </rPh>
    <rPh sb="342" eb="344">
      <t>タイオウ</t>
    </rPh>
    <rPh sb="344" eb="346">
      <t>カノウ</t>
    </rPh>
    <rPh sb="347" eb="349">
      <t>ショリ</t>
    </rPh>
    <rPh sb="349" eb="351">
      <t>ノウリョク</t>
    </rPh>
    <rPh sb="352" eb="353">
      <t>タイ</t>
    </rPh>
    <rPh sb="355" eb="357">
      <t>イチニチ</t>
    </rPh>
    <rPh sb="357" eb="359">
      <t>ヘイキン</t>
    </rPh>
    <rPh sb="359" eb="361">
      <t>ショリ</t>
    </rPh>
    <rPh sb="361" eb="363">
      <t>スイリョウ</t>
    </rPh>
    <rPh sb="364" eb="366">
      <t>ワリアイ</t>
    </rPh>
    <rPh sb="367" eb="369">
      <t>ルイジ</t>
    </rPh>
    <rPh sb="369" eb="371">
      <t>ダンタイ</t>
    </rPh>
    <rPh sb="372" eb="375">
      <t>ヘイキンチ</t>
    </rPh>
    <rPh sb="376" eb="378">
      <t>ウワマワ</t>
    </rPh>
    <rPh sb="380" eb="382">
      <t>シセツ</t>
    </rPh>
    <rPh sb="383" eb="385">
      <t>リヨウ</t>
    </rPh>
    <rPh sb="385" eb="387">
      <t>ジョウキョウ</t>
    </rPh>
    <rPh sb="388" eb="390">
      <t>キボ</t>
    </rPh>
    <rPh sb="391" eb="393">
      <t>テキセイ</t>
    </rPh>
    <rPh sb="399" eb="402">
      <t>スイセンカ</t>
    </rPh>
    <rPh sb="402" eb="403">
      <t>リツ</t>
    </rPh>
    <rPh sb="405" eb="407">
      <t>スイセン</t>
    </rPh>
    <rPh sb="407" eb="409">
      <t>ベンジョ</t>
    </rPh>
    <rPh sb="410" eb="412">
      <t>セッチ</t>
    </rPh>
    <rPh sb="414" eb="416">
      <t>オスイ</t>
    </rPh>
    <rPh sb="416" eb="418">
      <t>ショリ</t>
    </rPh>
    <rPh sb="422" eb="424">
      <t>ジンコウ</t>
    </rPh>
    <rPh sb="425" eb="427">
      <t>ワリアイ</t>
    </rPh>
    <rPh sb="428" eb="430">
      <t>ルイジ</t>
    </rPh>
    <rPh sb="430" eb="432">
      <t>ダンタイ</t>
    </rPh>
    <rPh sb="433" eb="436">
      <t>ヘイキンチ</t>
    </rPh>
    <rPh sb="437" eb="439">
      <t>シタマワ</t>
    </rPh>
    <rPh sb="449" eb="450">
      <t>チカ</t>
    </rPh>
    <rPh sb="455" eb="458">
      <t>スイセンカ</t>
    </rPh>
    <rPh sb="458" eb="459">
      <t>リツ</t>
    </rPh>
    <rPh sb="460" eb="462">
      <t>コウジョウ</t>
    </rPh>
    <rPh sb="463" eb="465">
      <t>トリクミ</t>
    </rPh>
    <rPh sb="466" eb="4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</si>
</sst>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A8-4681-9B41-6EBFF825A2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3A8-4681-9B41-6EBFF825A2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68.78</c:v>
                </c:pt>
                <c:pt idx="1">
                  <c:v>70.81</c:v>
                </c:pt>
                <c:pt idx="2">
                  <c:v>80.58</c:v>
                </c:pt>
                <c:pt idx="3">
                  <c:v>79.36</c:v>
                </c:pt>
                <c:pt idx="4">
                  <c:v>83.49</c:v>
                </c:pt>
              </c:numCache>
            </c:numRef>
          </c:val>
          <c:extLst>
            <c:ext xmlns:c16="http://schemas.microsoft.com/office/drawing/2014/chart" uri="{C3380CC4-5D6E-409C-BE32-E72D297353CC}">
              <c16:uniqueId val="{00000000-1EE0-47BD-8D68-0857D73FBD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1EE0-47BD-8D68-0857D73FBD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77.900000000000006</c:v>
                </c:pt>
                <c:pt idx="1">
                  <c:v>79.989999999999995</c:v>
                </c:pt>
                <c:pt idx="2">
                  <c:v>80.319999999999993</c:v>
                </c:pt>
                <c:pt idx="3">
                  <c:v>81.14</c:v>
                </c:pt>
                <c:pt idx="4">
                  <c:v>81.650000000000006</c:v>
                </c:pt>
              </c:numCache>
            </c:numRef>
          </c:val>
          <c:extLst>
            <c:ext xmlns:c16="http://schemas.microsoft.com/office/drawing/2014/chart" uri="{C3380CC4-5D6E-409C-BE32-E72D297353CC}">
              <c16:uniqueId val="{00000000-050E-47D9-A653-1A114D731E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050E-47D9-A653-1A114D731E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90.38</c:v>
                </c:pt>
                <c:pt idx="1">
                  <c:v>90.35</c:v>
                </c:pt>
                <c:pt idx="2">
                  <c:v>90.06</c:v>
                </c:pt>
                <c:pt idx="3">
                  <c:v>89.19</c:v>
                </c:pt>
                <c:pt idx="4">
                  <c:v>89.1</c:v>
                </c:pt>
              </c:numCache>
            </c:numRef>
          </c:val>
          <c:extLst>
            <c:ext xmlns:c16="http://schemas.microsoft.com/office/drawing/2014/chart" uri="{C3380CC4-5D6E-409C-BE32-E72D297353CC}">
              <c16:uniqueId val="{00000000-5B86-4D20-BA96-FFDDF3F8FE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6-4D20-BA96-FFDDF3F8FE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33-4EC4-B54F-EABD1BE179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33-4EC4-B54F-EABD1BE179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D-4C93-A164-4424B30864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D-4C93-A164-4424B30864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61-4D90-B381-2B764F5562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61-4D90-B381-2B764F5562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53-4687-A16F-CCBA35F18E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53-4687-A16F-CCBA35F18E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1403.77</c:v>
                </c:pt>
                <c:pt idx="1">
                  <c:v>1295.6600000000001</c:v>
                </c:pt>
                <c:pt idx="2">
                  <c:v>1075.6600000000001</c:v>
                </c:pt>
                <c:pt idx="3">
                  <c:v>863.11</c:v>
                </c:pt>
                <c:pt idx="4">
                  <c:v>841.34</c:v>
                </c:pt>
              </c:numCache>
            </c:numRef>
          </c:val>
          <c:extLst>
            <c:ext xmlns:c16="http://schemas.microsoft.com/office/drawing/2014/chart" uri="{C3380CC4-5D6E-409C-BE32-E72D297353CC}">
              <c16:uniqueId val="{00000000-3F70-43F1-AE5F-B658EE501E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F70-43F1-AE5F-B658EE501E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57.28</c:v>
                </c:pt>
                <c:pt idx="1">
                  <c:v>60.49</c:v>
                </c:pt>
                <c:pt idx="2">
                  <c:v>75.37</c:v>
                </c:pt>
                <c:pt idx="3">
                  <c:v>78.87</c:v>
                </c:pt>
                <c:pt idx="4">
                  <c:v>100</c:v>
                </c:pt>
              </c:numCache>
            </c:numRef>
          </c:val>
          <c:extLst>
            <c:ext xmlns:c16="http://schemas.microsoft.com/office/drawing/2014/chart" uri="{C3380CC4-5D6E-409C-BE32-E72D297353CC}">
              <c16:uniqueId val="{00000000-0509-4CA2-8A2D-E086534044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509-4CA2-8A2D-E086534044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286.45999999999998</c:v>
                </c:pt>
                <c:pt idx="1">
                  <c:v>272.08999999999997</c:v>
                </c:pt>
                <c:pt idx="2">
                  <c:v>227.54</c:v>
                </c:pt>
                <c:pt idx="3">
                  <c:v>218.17</c:v>
                </c:pt>
                <c:pt idx="4">
                  <c:v>171.94</c:v>
                </c:pt>
              </c:numCache>
            </c:numRef>
          </c:val>
          <c:extLst>
            <c:ext xmlns:c16="http://schemas.microsoft.com/office/drawing/2014/chart" uri="{C3380CC4-5D6E-409C-BE32-E72D297353CC}">
              <c16:uniqueId val="{00000000-96D6-4113-BDC8-68664993F2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96D6-4113-BDC8-68664993F2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6" zoomScale="75" zoomScaleNormal="75" workbookViewId="0">
      <selection activeCell="BF34" sqref="BF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38479</v>
      </c>
      <c r="AM8" s="50"/>
      <c r="AN8" s="50"/>
      <c r="AO8" s="50"/>
      <c r="AP8" s="50"/>
      <c r="AQ8" s="50"/>
      <c r="AR8" s="50"/>
      <c r="AS8" s="50"/>
      <c r="AT8" s="45">
        <f>データ!T6</f>
        <v>553.17999999999995</v>
      </c>
      <c r="AU8" s="45"/>
      <c r="AV8" s="45"/>
      <c r="AW8" s="45"/>
      <c r="AX8" s="45"/>
      <c r="AY8" s="45"/>
      <c r="AZ8" s="45"/>
      <c r="BA8" s="45"/>
      <c r="BB8" s="45">
        <f>データ!U6</f>
        <v>69.56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13.65</v>
      </c>
      <c r="Q10" s="45"/>
      <c r="R10" s="45"/>
      <c r="S10" s="45"/>
      <c r="T10" s="45"/>
      <c r="U10" s="45"/>
      <c r="V10" s="45"/>
      <c r="W10" s="45">
        <f>データ!Q6</f>
        <v>90.37</v>
      </c>
      <c r="X10" s="45"/>
      <c r="Y10" s="45"/>
      <c r="Z10" s="45"/>
      <c r="AA10" s="45"/>
      <c r="AB10" s="45"/>
      <c r="AC10" s="45"/>
      <c r="AD10" s="50">
        <f>データ!R6</f>
        <v>2678</v>
      </c>
      <c r="AE10" s="50"/>
      <c r="AF10" s="50"/>
      <c r="AG10" s="50"/>
      <c r="AH10" s="50"/>
      <c r="AI10" s="50"/>
      <c r="AJ10" s="50"/>
      <c r="AK10" s="2"/>
      <c r="AL10" s="50">
        <f>データ!V6</f>
        <v>5216</v>
      </c>
      <c r="AM10" s="50"/>
      <c r="AN10" s="50"/>
      <c r="AO10" s="50"/>
      <c r="AP10" s="50"/>
      <c r="AQ10" s="50"/>
      <c r="AR10" s="50"/>
      <c r="AS10" s="50"/>
      <c r="AT10" s="45">
        <f>データ!W6</f>
        <v>1.79</v>
      </c>
      <c r="AU10" s="45"/>
      <c r="AV10" s="45"/>
      <c r="AW10" s="45"/>
      <c r="AX10" s="45"/>
      <c r="AY10" s="45"/>
      <c r="AZ10" s="45"/>
      <c r="BA10" s="45"/>
      <c r="BB10" s="45">
        <f>データ!X6</f>
        <v>2913.97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UYSCsJiQvcqxpZijdQ/RasOeV/zukv7RCPu4MFh95OvE7RISPDzJI9sX4iMTsflXKj+kHL0fS0VL7EwT8lgDCw==" saltValue="hGt+P6YCJxvBBcCI60IH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322091</v>
      </c>
      <c r="D6" s="33">
        <f t="shared" si="3"/>
        <v>47</v>
      </c>
      <c r="E6" s="33">
        <f t="shared" si="3"/>
        <v>17</v>
      </c>
      <c r="F6" s="33">
        <f t="shared" si="3"/>
        <v>4</v>
      </c>
      <c r="G6" s="33">
        <f t="shared" si="3"/>
        <v>0</v>
      </c>
      <c r="H6" s="33" t="str">
        <f t="shared" si="3"/>
        <v>島根県　雲南市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13.65</v>
      </c>
      <c r="Q6" s="34">
        <f t="shared" si="3"/>
        <v>90.37</v>
      </c>
      <c r="R6" s="34">
        <f t="shared" si="3"/>
        <v>2678</v>
      </c>
      <c r="S6" s="34">
        <f t="shared" si="3"/>
        <v>38479</v>
      </c>
      <c r="T6" s="34">
        <f t="shared" si="3"/>
        <v>553.17999999999995</v>
      </c>
      <c r="U6" s="34">
        <f t="shared" si="3"/>
        <v>69.56</v>
      </c>
      <c r="V6" s="34">
        <f t="shared" si="3"/>
        <v>5216</v>
      </c>
      <c r="W6" s="34">
        <f t="shared" si="3"/>
        <v>1.79</v>
      </c>
      <c r="X6" s="34">
        <f t="shared" si="3"/>
        <v>2913.97</v>
      </c>
      <c r="Y6" s="35">
        <f>IF(Y7="",NA(),Y7)</f>
        <v>90.38</v>
      </c>
      <c r="Z6" s="35">
        <f t="shared" ref="Z6:AH6" si="4">IF(Z7="",NA(),Z7)</f>
        <v>90.35</v>
      </c>
      <c r="AA6" s="35">
        <f t="shared" si="4"/>
        <v>90.06</v>
      </c>
      <c r="AB6" s="35">
        <f t="shared" si="4"/>
        <v>89.19</v>
      </c>
      <c r="AC6" s="35">
        <f t="shared" si="4"/>
        <v>89.1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1403.77</v>
      </c>
      <c r="BG6" s="35">
        <f t="shared" ref="BG6:BO6" si="7">IF(BG7="",NA(),BG7)</f>
        <v>1295.6600000000001</v>
      </c>
      <c r="BH6" s="35">
        <f t="shared" si="7"/>
        <v>1075.6600000000001</v>
      </c>
      <c r="BI6" s="35">
        <f t="shared" si="7"/>
        <v>863.11</v>
      </c>
      <c r="BJ6" s="35">
        <f t="shared" si="7"/>
        <v>841.34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57.28</v>
      </c>
      <c r="BR6" s="35">
        <f t="shared" ref="BR6:BZ6" si="8">IF(BR7="",NA(),BR7)</f>
        <v>60.49</v>
      </c>
      <c r="BS6" s="35">
        <f t="shared" si="8"/>
        <v>75.37</v>
      </c>
      <c r="BT6" s="35">
        <f t="shared" si="8"/>
        <v>78.87</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286.45999999999998</v>
      </c>
      <c r="CC6" s="35">
        <f t="shared" ref="CC6:CK6" si="9">IF(CC7="",NA(),CC7)</f>
        <v>272.08999999999997</v>
      </c>
      <c r="CD6" s="35">
        <f t="shared" si="9"/>
        <v>227.54</v>
      </c>
      <c r="CE6" s="35">
        <f t="shared" si="9"/>
        <v>218.17</v>
      </c>
      <c r="CF6" s="35">
        <f t="shared" si="9"/>
        <v>171.94</v>
      </c>
      <c r="CG6" s="35">
        <f t="shared" si="9"/>
        <v>244.29</v>
      </c>
      <c r="CH6" s="35">
        <f t="shared" si="9"/>
        <v>246.72</v>
      </c>
      <c r="CI6" s="35">
        <f t="shared" si="9"/>
        <v>234.96</v>
      </c>
      <c r="CJ6" s="35">
        <f t="shared" si="9"/>
        <v>221.81</v>
      </c>
      <c r="CK6" s="35">
        <f t="shared" si="9"/>
        <v>230.02</v>
      </c>
      <c r="CL6" s="34" t="str">
        <f>IF(CL7="","",IF(CL7="-","【-】","【"&amp;SUBSTITUTE(TEXT(CL7,"#,##0.00"),"-","△")&amp;"】"))</f>
        <v>【219.46】</v>
      </c>
      <c r="CM6" s="35">
        <f>IF(CM7="",NA(),CM7)</f>
        <v>68.78</v>
      </c>
      <c r="CN6" s="35">
        <f t="shared" ref="CN6:CV6" si="10">IF(CN7="",NA(),CN7)</f>
        <v>70.81</v>
      </c>
      <c r="CO6" s="35">
        <f t="shared" si="10"/>
        <v>80.58</v>
      </c>
      <c r="CP6" s="35">
        <f t="shared" si="10"/>
        <v>79.36</v>
      </c>
      <c r="CQ6" s="35">
        <f t="shared" si="10"/>
        <v>83.49</v>
      </c>
      <c r="CR6" s="35">
        <f t="shared" si="10"/>
        <v>43.58</v>
      </c>
      <c r="CS6" s="35">
        <f t="shared" si="10"/>
        <v>41.35</v>
      </c>
      <c r="CT6" s="35">
        <f t="shared" si="10"/>
        <v>42.9</v>
      </c>
      <c r="CU6" s="35">
        <f t="shared" si="10"/>
        <v>43.36</v>
      </c>
      <c r="CV6" s="35">
        <f t="shared" si="10"/>
        <v>42.56</v>
      </c>
      <c r="CW6" s="34" t="str">
        <f>IF(CW7="","",IF(CW7="-","【-】","【"&amp;SUBSTITUTE(TEXT(CW7,"#,##0.00"),"-","△")&amp;"】"))</f>
        <v>【42.82】</v>
      </c>
      <c r="CX6" s="35">
        <f>IF(CX7="",NA(),CX7)</f>
        <v>77.900000000000006</v>
      </c>
      <c r="CY6" s="35">
        <f t="shared" ref="CY6:DG6" si="11">IF(CY7="",NA(),CY7)</f>
        <v>79.989999999999995</v>
      </c>
      <c r="CZ6" s="35">
        <f t="shared" si="11"/>
        <v>80.319999999999993</v>
      </c>
      <c r="DA6" s="35">
        <f t="shared" si="11"/>
        <v>81.14</v>
      </c>
      <c r="DB6" s="35">
        <f t="shared" si="11"/>
        <v>81.650000000000006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322091</v>
      </c>
      <c r="D7" s="37">
        <v>47</v>
      </c>
      <c r="E7" s="37">
        <v>17</v>
      </c>
      <c r="F7" s="37">
        <v>4</v>
      </c>
      <c r="G7" s="37">
        <v>0</v>
      </c>
      <c r="H7" s="37" t="s">
        <v>97</v>
      </c>
      <c r="I7" s="37" t="s">
        <v>98</v>
      </c>
      <c r="J7" s="37" t="s">
        <v>99</v>
      </c>
      <c r="K7" s="37" t="s">
        <v>100</v>
      </c>
      <c r="L7" s="37" t="s">
        <v>101</v>
      </c>
      <c r="M7" s="37" t="s">
        <v>102</v>
      </c>
      <c r="N7" s="38" t="s">
        <v>103</v>
      </c>
      <c r="O7" s="38" t="s">
        <v>104</v>
      </c>
      <c r="P7" s="38">
        <v>13.65</v>
      </c>
      <c r="Q7" s="38">
        <v>90.37</v>
      </c>
      <c r="R7" s="38">
        <v>2678</v>
      </c>
      <c r="S7" s="38">
        <v>38479</v>
      </c>
      <c r="T7" s="38">
        <v>553.17999999999995</v>
      </c>
      <c r="U7" s="38">
        <v>69.56</v>
      </c>
      <c r="V7" s="38">
        <v>5216</v>
      </c>
      <c r="W7" s="38">
        <v>1.79</v>
      </c>
      <c r="X7" s="38">
        <v>2913.97</v>
      </c>
      <c r="Y7" s="38">
        <v>90.38</v>
      </c>
      <c r="Z7" s="38">
        <v>90.35</v>
      </c>
      <c r="AA7" s="38">
        <v>90.06</v>
      </c>
      <c r="AB7" s="38">
        <v>89.19</v>
      </c>
      <c r="AC7" s="38">
        <v>89.1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1403.77</v>
      </c>
      <c r="BG7" s="38">
        <v>1295.6600000000001</v>
      </c>
      <c r="BH7" s="38">
        <v>1075.6600000000001</v>
      </c>
      <c r="BI7" s="38">
        <v>863.11</v>
      </c>
      <c r="BJ7" s="38">
        <v>841.34</v>
      </c>
      <c r="BK7" s="38">
        <v>1436</v>
      </c>
      <c r="BL7" s="38">
        <v>1434.89</v>
      </c>
      <c r="BM7" s="38">
        <v>1298.9100000000001</v>
      </c>
      <c r="BN7" s="38">
        <v>1243.71</v>
      </c>
      <c r="BO7" s="38">
        <v>1194.1500000000001</v>
      </c>
      <c r="BP7" s="38">
        <v>1209.4000000000001</v>
      </c>
      <c r="BQ7" s="38">
        <v>57.28</v>
      </c>
      <c r="BR7" s="38">
        <v>60.49</v>
      </c>
      <c r="BS7" s="38">
        <v>75.37</v>
      </c>
      <c r="BT7" s="38">
        <v>78.87</v>
      </c>
      <c r="BU7" s="38">
        <v>100</v>
      </c>
      <c r="BV7" s="38">
        <v>66.56</v>
      </c>
      <c r="BW7" s="38">
        <v>66.22</v>
      </c>
      <c r="BX7" s="38">
        <v>69.87</v>
      </c>
      <c r="BY7" s="38">
        <v>74.3</v>
      </c>
      <c r="BZ7" s="38">
        <v>72.260000000000005</v>
      </c>
      <c r="CA7" s="38">
        <v>74.48</v>
      </c>
      <c r="CB7" s="38">
        <v>286.45999999999998</v>
      </c>
      <c r="CC7" s="38">
        <v>272.08999999999997</v>
      </c>
      <c r="CD7" s="38">
        <v>227.54</v>
      </c>
      <c r="CE7" s="38">
        <v>218.17</v>
      </c>
      <c r="CF7" s="38">
        <v>171.94</v>
      </c>
      <c r="CG7" s="38">
        <v>244.29</v>
      </c>
      <c r="CH7" s="38">
        <v>246.72</v>
      </c>
      <c r="CI7" s="38">
        <v>234.96</v>
      </c>
      <c r="CJ7" s="38">
        <v>221.81</v>
      </c>
      <c r="CK7" s="38">
        <v>230.02</v>
      </c>
      <c r="CL7" s="38">
        <v>219.46</v>
      </c>
      <c r="CM7" s="38">
        <v>68.78</v>
      </c>
      <c r="CN7" s="38">
        <v>70.81</v>
      </c>
      <c r="CO7" s="38">
        <v>80.58</v>
      </c>
      <c r="CP7" s="38">
        <v>79.36</v>
      </c>
      <c r="CQ7" s="38">
        <v>83.49</v>
      </c>
      <c r="CR7" s="38">
        <v>43.58</v>
      </c>
      <c r="CS7" s="38">
        <v>41.35</v>
      </c>
      <c r="CT7" s="38">
        <v>42.9</v>
      </c>
      <c r="CU7" s="38">
        <v>43.36</v>
      </c>
      <c r="CV7" s="38">
        <v>42.56</v>
      </c>
      <c r="CW7" s="38">
        <v>42.82</v>
      </c>
      <c r="CX7" s="38">
        <v>77.900000000000006</v>
      </c>
      <c r="CY7" s="38">
        <v>79.989999999999995</v>
      </c>
      <c r="CZ7" s="38">
        <v>80.319999999999993</v>
      </c>
      <c r="DA7" s="38">
        <v>81.14</v>
      </c>
      <c r="DB7" s="38">
        <v>81.650000000000006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2020-02-03T12:06:21Z</cp:lastPrinted>
  <dcterms:created xsi:type="dcterms:W3CDTF">2019-12-05T05:13:48Z</dcterms:created>
  <dcterms:modified xsi:type="dcterms:W3CDTF">2020-02-25T00:55:19Z</dcterms:modified>
  <cp:category/>
</cp:coreProperties>
</file>