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H30分\下水【経営比較分析表】2018_322091_47_1718\提出\"/>
    </mc:Choice>
  </mc:AlternateContent>
  <workbookProtection workbookAlgorithmName="SHA-512" workbookHashValue="+41no5iyTKz+wZIXsItzEewJeJn5mGuitQnm5zdQY7u6VMD5Fk+Qt2SDsLMWScA5lNIXUVsNVoskBHad7Ek0qw==" workbookSaltValue="jOmA7OxYSB7wO4pfxhu+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<sst xmlns="http://schemas.openxmlformats.org/spreadsheetml/2006/main" count="228" uniqueCount="112">
  <si>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</si>
  <si>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</si>
  <si>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</si>
  <si>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</si>
  <si>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</si>
  <si>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</si>
  <si>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</si>
  <si>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</si>
  <si>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</si>
  <si>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</si>
  <si>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</si>
  <si>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</si>
  <si>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</si>
  <si>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</si>
  <si>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</si>
  <si>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</si>
  <si>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</si>
  <si>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</si>
  <si>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</si>
  <si>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</si>
  <si>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</si>
  <si>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</si>
  <si>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</si>
  <si>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</si>
  <si>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</si>
  <si>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</si>
  <si>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</si>
  <si>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</si>
  <si>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</si>
  <si>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</si>
  <si>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</si>
  <si>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</si>
  <si>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</si>
  <si>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</si>
  <si>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</si>
  <si>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</si>
  <si>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</si>
  <si>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</si>
  <si>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</si>
  <si>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</si>
  <si>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</si>
  <si>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</si>
  <si>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</si>
  <si>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</si>
  <si>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</si>
  <si>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</si>
  <si>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</si>
  <si>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</si>
  <si>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</si>
  <si>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</si>
  <si>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</si>
  <si>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</si>
  <si>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</si>
  <si>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</si>
  <si>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</si>
  <si>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</si>
  <si>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</si>
  <si>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</si>
  <si>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</si>
  <si>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</si>
  <si>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</si>
  <si>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</si>
  <si>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</si>
  <si>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</si>
  <si>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</si>
  <si>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</si>
  <si>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</si>
  <si>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</si>
  <si>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</si>
  <si>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</si>
  <si>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</si>
  <si>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</si>
  <si>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</si>
  <si>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</si>
  <si>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</si>
  <si>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</si>
  <si>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</si>
  <si>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</si>
  <si>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</si>
  <si>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</si>
  <si>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</si>
  <si>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</si>
  <si>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</si>
  <si>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</si>
  <si>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</si>
  <si>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</si>
  <si>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</si>
  <si>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</si>
  <si>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</si>
  <si>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</si>
  <si>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</si>
  <si>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</si>
  <si>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</si>
  <si>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</si>
  <si>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</si>
  <si>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</si>
  <si>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</si>
  <si>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</si>
  <si>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</si>
  <si>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</si>
  <si>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</si>
  <si>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</si>
  <si>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</si>
  <si>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</si>
  <si>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</si>
  <si>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</si>
  <si>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</si>
  <si>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</si>
  <si>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</si>
  <si>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rPh sb="2" eb="4">
      <t>イッソウ</t>
    </rPh>
    <rPh sb="5" eb="7">
      <t>ケイエイ</t>
    </rPh>
    <rPh sb="7" eb="10">
      <t>ケンゼンカ</t>
    </rPh>
    <rPh sb="11" eb="12">
      <t>モト</t>
    </rPh>
    <rPh sb="21" eb="24">
      <t>スイセンカ</t>
    </rPh>
    <rPh sb="24" eb="25">
      <t>リツ</t>
    </rPh>
    <rPh sb="26" eb="28">
      <t>コウジョウ</t>
    </rPh>
    <rPh sb="32" eb="34">
      <t>ユウシュウ</t>
    </rPh>
    <rPh sb="34" eb="36">
      <t>スイリョウ</t>
    </rPh>
    <rPh sb="37" eb="39">
      <t>ゾウカ</t>
    </rPh>
    <rPh sb="40" eb="43">
      <t>シヨウリョウ</t>
    </rPh>
    <rPh sb="43" eb="45">
      <t>シュウニュウ</t>
    </rPh>
    <rPh sb="46" eb="48">
      <t>カクホ</t>
    </rPh>
    <rPh sb="114" eb="116">
      <t>イジ</t>
    </rPh>
    <rPh sb="116" eb="118">
      <t>カンリ</t>
    </rPh>
    <rPh sb="119" eb="122">
      <t>コウリツカ</t>
    </rPh>
    <rPh sb="123" eb="125">
      <t>シセツ</t>
    </rPh>
    <rPh sb="126" eb="129">
      <t>トウハイゴウ</t>
    </rPh>
    <rPh sb="130" eb="132">
      <t>ジギョウ</t>
    </rPh>
    <rPh sb="132" eb="134">
      <t>イタク</t>
    </rPh>
    <rPh sb="134" eb="135">
      <t>ナド</t>
    </rPh>
    <rPh sb="138" eb="140">
      <t>イジ</t>
    </rPh>
    <rPh sb="140" eb="142">
      <t>カンリ</t>
    </rPh>
    <rPh sb="144" eb="146">
      <t>サクゲン</t>
    </rPh>
    <rPh sb="148" eb="150">
      <t>ケントウ</t>
    </rPh>
    <rPh sb="152" eb="154">
      <t>ケイエイ</t>
    </rPh>
    <rPh sb="154" eb="156">
      <t>キバン</t>
    </rPh>
    <rPh sb="157" eb="159">
      <t>キョウカ</t>
    </rPh>
    <rPh sb="160" eb="161">
      <t>ハカ</t>
    </rPh>
    <rPh sb="163" eb="165">
      <t>ジゾク</t>
    </rPh>
    <rPh sb="165" eb="167">
      <t>カノウ</t>
    </rPh>
    <rPh sb="168" eb="170">
      <t>ジギョウ</t>
    </rPh>
    <rPh sb="170" eb="172">
      <t>ケイエイ</t>
    </rPh>
    <rPh sb="173" eb="174">
      <t>オコナ</t>
    </rPh>
    <rPh sb="175" eb="177">
      <t>ヒツヨウ</t>
    </rPh>
    <rPh sb="187" eb="189">
      <t>ケイエイ</t>
    </rPh>
    <rPh sb="190" eb="193">
      <t>トウメイセイ</t>
    </rPh>
    <rPh sb="194" eb="196">
      <t>コウジョウ</t>
    </rPh>
    <rPh sb="209" eb="211">
      <t>チホウ</t>
    </rPh>
    <rPh sb="211" eb="213">
      <t>コウエイ</t>
    </rPh>
    <rPh sb="213" eb="215">
      <t>キギョウ</t>
    </rPh>
    <rPh sb="215" eb="216">
      <t>ホウ</t>
    </rPh>
    <rPh sb="217" eb="219">
      <t>テキヨウ</t>
    </rPh>
    <rPh sb="220" eb="222">
      <t>メザ</t>
    </rPh>
    <phoneticPr fontId="4"/>
  </si>
  <si>
    <t xml:space="preserve">　供用開始が平成１１年で布設から２０年であり、まだ耐用年数を迎えていない。今後老朽化に伴い修繕費用が必要になってくると想定される。
</t>
    <phoneticPr fontId="4"/>
  </si>
  <si>
    <t xml:space="preserve">①収益的収支比率
　昨年と比較し、料金収入の減少、費用（公課費）の増加により、比率は減少傾向である。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料金収入に対する企業債残高の割合が類似団体の平均値を下回っている。
⑤経費回収率
　汚水処理費（修繕費、動力費等）の減少に伴い、昨年に比べ、回収率は上がった。しかし、使用料で回収すべき経費を使用料で賄えていない状況である。適正な料金水準を保っていく必要がある。
⑥汚水処理原価
　有収水量１㎥あたりの汚水処理費用が減少している中、類似団体の平均値に対しては効率的な汚水処理が実施できているといえる状態である。
⑦施設利用率
　昨年に比べ、平均処理水量が増加した。施設の対応可能な処理能力に対する一日平均処理水量の割合が類似団体の平均値を上回り、施設の利用状況や規模は適正である。
⑧水洗化率
　水洗便所を設置して汚水処理している人口の割合が類似団体の平均値を上回っており、比率も上がってきている。100％に近づけるよう水洗化率の向上の取組が必要である。
</t>
    <rPh sb="1" eb="4">
      <t>シュウエキテキ</t>
    </rPh>
    <rPh sb="4" eb="6">
      <t>シュウシ</t>
    </rPh>
    <rPh sb="6" eb="8">
      <t>ヒリツ</t>
    </rPh>
    <rPh sb="10" eb="12">
      <t>サクネン</t>
    </rPh>
    <rPh sb="13" eb="15">
      <t>ヒカク</t>
    </rPh>
    <rPh sb="22" eb="24">
      <t>ゲンショウ</t>
    </rPh>
    <rPh sb="33" eb="35">
      <t>ゾウカ</t>
    </rPh>
    <rPh sb="39" eb="41">
      <t>ヒリツ</t>
    </rPh>
    <rPh sb="42" eb="44">
      <t>ゲンショウ</t>
    </rPh>
    <rPh sb="44" eb="46">
      <t>ケイコウ</t>
    </rPh>
    <rPh sb="50" eb="52">
      <t>リョウキン</t>
    </rPh>
    <rPh sb="52" eb="54">
      <t>シュウニュウ</t>
    </rPh>
    <rPh sb="55" eb="57">
      <t>イッパン</t>
    </rPh>
    <rPh sb="57" eb="59">
      <t>カイケイ</t>
    </rPh>
    <rPh sb="62" eb="64">
      <t>クリイレ</t>
    </rPh>
    <rPh sb="64" eb="65">
      <t>キン</t>
    </rPh>
    <rPh sb="65" eb="66">
      <t>ナド</t>
    </rPh>
    <rPh sb="67" eb="70">
      <t>ソウシュウエキ</t>
    </rPh>
    <rPh sb="71" eb="74">
      <t>ソウヒヨウ</t>
    </rPh>
    <rPh sb="75" eb="78">
      <t>チホウサイ</t>
    </rPh>
    <rPh sb="78" eb="80">
      <t>ショウカン</t>
    </rPh>
    <rPh sb="80" eb="81">
      <t>キン</t>
    </rPh>
    <rPh sb="82" eb="83">
      <t>クワ</t>
    </rPh>
    <rPh sb="85" eb="87">
      <t>ヒヨウ</t>
    </rPh>
    <rPh sb="88" eb="89">
      <t>マカナ</t>
    </rPh>
    <rPh sb="98" eb="99">
      <t>ソウ</t>
    </rPh>
    <rPh sb="99" eb="101">
      <t>シュウエキ</t>
    </rPh>
    <rPh sb="102" eb="104">
      <t>タイハン</t>
    </rPh>
    <rPh sb="105" eb="107">
      <t>イッパン</t>
    </rPh>
    <rPh sb="107" eb="109">
      <t>カイケイ</t>
    </rPh>
    <rPh sb="112" eb="114">
      <t>クリイレ</t>
    </rPh>
    <rPh sb="114" eb="115">
      <t>キン</t>
    </rPh>
    <rPh sb="116" eb="118">
      <t>イゾン</t>
    </rPh>
    <rPh sb="122" eb="124">
      <t>ジョウタイ</t>
    </rPh>
    <rPh sb="130" eb="132">
      <t>キギョウ</t>
    </rPh>
    <rPh sb="132" eb="133">
      <t>サイ</t>
    </rPh>
    <rPh sb="133" eb="135">
      <t>ザンダカ</t>
    </rPh>
    <rPh sb="135" eb="136">
      <t>タイ</t>
    </rPh>
    <rPh sb="136" eb="138">
      <t>ジギョウ</t>
    </rPh>
    <rPh sb="138" eb="140">
      <t>キボ</t>
    </rPh>
    <rPh sb="140" eb="142">
      <t>ヒリツ</t>
    </rPh>
    <rPh sb="171" eb="172">
      <t>マワ</t>
    </rPh>
    <rPh sb="179" eb="181">
      <t>ケイヒ</t>
    </rPh>
    <rPh sb="181" eb="183">
      <t>カイシュウ</t>
    </rPh>
    <rPh sb="183" eb="184">
      <t>リツ</t>
    </rPh>
    <rPh sb="186" eb="188">
      <t>オスイ</t>
    </rPh>
    <rPh sb="188" eb="190">
      <t>ショリ</t>
    </rPh>
    <rPh sb="190" eb="191">
      <t>ヒ</t>
    </rPh>
    <rPh sb="202" eb="204">
      <t>ゲンショウ</t>
    </rPh>
    <rPh sb="205" eb="206">
      <t>トモナ</t>
    </rPh>
    <rPh sb="208" eb="210">
      <t>サクネン</t>
    </rPh>
    <rPh sb="211" eb="212">
      <t>クラ</t>
    </rPh>
    <rPh sb="214" eb="216">
      <t>カイシュウ</t>
    </rPh>
    <rPh sb="216" eb="217">
      <t>リツ</t>
    </rPh>
    <rPh sb="218" eb="219">
      <t>ア</t>
    </rPh>
    <rPh sb="227" eb="230">
      <t>シヨウリョウ</t>
    </rPh>
    <rPh sb="231" eb="233">
      <t>カイシュウ</t>
    </rPh>
    <rPh sb="236" eb="238">
      <t>ケイヒ</t>
    </rPh>
    <rPh sb="239" eb="242">
      <t>シヨウリョウ</t>
    </rPh>
    <rPh sb="243" eb="244">
      <t>マカナ</t>
    </rPh>
    <rPh sb="249" eb="251">
      <t>ジョウキョウ</t>
    </rPh>
    <rPh sb="255" eb="257">
      <t>テキセイ</t>
    </rPh>
    <rPh sb="258" eb="260">
      <t>リョウキン</t>
    </rPh>
    <rPh sb="260" eb="262">
      <t>スイジュン</t>
    </rPh>
    <rPh sb="263" eb="264">
      <t>タモ</t>
    </rPh>
    <rPh sb="268" eb="270">
      <t>ヒツヨウ</t>
    </rPh>
    <rPh sb="276" eb="278">
      <t>オスイ</t>
    </rPh>
    <rPh sb="278" eb="280">
      <t>ショリ</t>
    </rPh>
    <rPh sb="280" eb="282">
      <t>ゲンカ</t>
    </rPh>
    <rPh sb="284" eb="286">
      <t>ユウシュウ</t>
    </rPh>
    <rPh sb="286" eb="288">
      <t>スイリョウ</t>
    </rPh>
    <rPh sb="294" eb="296">
      <t>オスイ</t>
    </rPh>
    <rPh sb="296" eb="298">
      <t>ショリ</t>
    </rPh>
    <rPh sb="298" eb="299">
      <t>ヒ</t>
    </rPh>
    <rPh sb="299" eb="300">
      <t>ヨウ</t>
    </rPh>
    <rPh sb="301" eb="303">
      <t>ゲンショウ</t>
    </rPh>
    <rPh sb="307" eb="308">
      <t>ナカ</t>
    </rPh>
    <rPh sb="309" eb="311">
      <t>ルイジ</t>
    </rPh>
    <rPh sb="311" eb="313">
      <t>ダンタイ</t>
    </rPh>
    <rPh sb="314" eb="317">
      <t>ヘイキンチ</t>
    </rPh>
    <rPh sb="318" eb="319">
      <t>タイ</t>
    </rPh>
    <rPh sb="322" eb="325">
      <t>コウリツテキ</t>
    </rPh>
    <rPh sb="326" eb="328">
      <t>オスイ</t>
    </rPh>
    <rPh sb="328" eb="330">
      <t>ショリ</t>
    </rPh>
    <rPh sb="331" eb="333">
      <t>ジッシ</t>
    </rPh>
    <rPh sb="342" eb="344">
      <t>ジョウタイ</t>
    </rPh>
    <rPh sb="350" eb="352">
      <t>シセツ</t>
    </rPh>
    <rPh sb="352" eb="355">
      <t>リヨウリツ</t>
    </rPh>
    <rPh sb="357" eb="359">
      <t>サクネン</t>
    </rPh>
    <rPh sb="360" eb="361">
      <t>クラ</t>
    </rPh>
    <rPh sb="370" eb="372">
      <t>ゾウカ</t>
    </rPh>
    <rPh sb="375" eb="377">
      <t>シセツ</t>
    </rPh>
    <rPh sb="378" eb="380">
      <t>タイオウ</t>
    </rPh>
    <rPh sb="380" eb="382">
      <t>カノウ</t>
    </rPh>
    <rPh sb="383" eb="385">
      <t>ショリ</t>
    </rPh>
    <rPh sb="385" eb="387">
      <t>ノウリョク</t>
    </rPh>
    <rPh sb="388" eb="389">
      <t>タイ</t>
    </rPh>
    <rPh sb="391" eb="393">
      <t>イチニチ</t>
    </rPh>
    <rPh sb="393" eb="395">
      <t>ヘイキン</t>
    </rPh>
    <rPh sb="395" eb="397">
      <t>ショリ</t>
    </rPh>
    <rPh sb="397" eb="399">
      <t>スイリョウ</t>
    </rPh>
    <rPh sb="400" eb="402">
      <t>ワリアイ</t>
    </rPh>
    <rPh sb="403" eb="405">
      <t>ルイジ</t>
    </rPh>
    <rPh sb="405" eb="407">
      <t>ダンタイ</t>
    </rPh>
    <rPh sb="408" eb="411">
      <t>ヘイキンチ</t>
    </rPh>
    <rPh sb="412" eb="414">
      <t>ウワマワ</t>
    </rPh>
    <rPh sb="416" eb="418">
      <t>シセツ</t>
    </rPh>
    <rPh sb="419" eb="421">
      <t>リヨウ</t>
    </rPh>
    <rPh sb="421" eb="423">
      <t>ジョウキョウ</t>
    </rPh>
    <rPh sb="424" eb="426">
      <t>キボ</t>
    </rPh>
    <rPh sb="427" eb="429">
      <t>テキセイ</t>
    </rPh>
    <rPh sb="435" eb="438">
      <t>スイセンカ</t>
    </rPh>
    <rPh sb="438" eb="439">
      <t>リツ</t>
    </rPh>
    <rPh sb="441" eb="443">
      <t>スイセン</t>
    </rPh>
    <rPh sb="443" eb="445">
      <t>ベンジョ</t>
    </rPh>
    <rPh sb="446" eb="448">
      <t>セッチ</t>
    </rPh>
    <rPh sb="450" eb="452">
      <t>オスイ</t>
    </rPh>
    <rPh sb="452" eb="454">
      <t>ショリ</t>
    </rPh>
    <rPh sb="458" eb="460">
      <t>ジンコウ</t>
    </rPh>
    <rPh sb="461" eb="463">
      <t>ワリアイ</t>
    </rPh>
    <rPh sb="464" eb="466">
      <t>ルイジ</t>
    </rPh>
    <rPh sb="466" eb="468">
      <t>ダンタイ</t>
    </rPh>
    <rPh sb="469" eb="472">
      <t>ヘイキンチ</t>
    </rPh>
    <rPh sb="480" eb="482">
      <t>ヒリツ</t>
    </rPh>
    <rPh sb="483" eb="484">
      <t>ア</t>
    </rPh>
    <rPh sb="497" eb="498">
      <t>チカ</t>
    </rPh>
    <rPh sb="503" eb="506">
      <t>スイセンカ</t>
    </rPh>
    <rPh sb="506" eb="507">
      <t>リツ</t>
    </rPh>
    <rPh sb="508" eb="510">
      <t>コウジョウ</t>
    </rPh>
    <rPh sb="511" eb="513">
      <t>トリクミ</t>
    </rPh>
    <rPh sb="514" eb="5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</si>
</sst>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5C-49A5-A6D0-F448F2E3B4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365C-49A5-A6D0-F448F2E3B4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55.14</c:v>
                </c:pt>
                <c:pt idx="1">
                  <c:v>55.05</c:v>
                </c:pt>
                <c:pt idx="2">
                  <c:v>55.52</c:v>
                </c:pt>
                <c:pt idx="3">
                  <c:v>55.7</c:v>
                </c:pt>
                <c:pt idx="4">
                  <c:v>70.77</c:v>
                </c:pt>
              </c:numCache>
            </c:numRef>
          </c:val>
          <c:extLst>
            <c:ext xmlns:c16="http://schemas.microsoft.com/office/drawing/2014/chart" uri="{C3380CC4-5D6E-409C-BE32-E72D297353CC}">
              <c16:uniqueId val="{00000000-0C95-494B-9541-4DD1A6E5F7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0C95-494B-9541-4DD1A6E5F7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84.42</c:v>
                </c:pt>
                <c:pt idx="1">
                  <c:v>86.4</c:v>
                </c:pt>
                <c:pt idx="2">
                  <c:v>85.71</c:v>
                </c:pt>
                <c:pt idx="3">
                  <c:v>86.99</c:v>
                </c:pt>
                <c:pt idx="4">
                  <c:v>88.12</c:v>
                </c:pt>
              </c:numCache>
            </c:numRef>
          </c:val>
          <c:extLst>
            <c:ext xmlns:c16="http://schemas.microsoft.com/office/drawing/2014/chart" uri="{C3380CC4-5D6E-409C-BE32-E72D297353CC}">
              <c16:uniqueId val="{00000000-0DC9-46DD-9511-BF2767B229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0DC9-46DD-9511-BF2767B229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91.79</c:v>
                </c:pt>
                <c:pt idx="1">
                  <c:v>91.55</c:v>
                </c:pt>
                <c:pt idx="2">
                  <c:v>91.65</c:v>
                </c:pt>
                <c:pt idx="3">
                  <c:v>91.82</c:v>
                </c:pt>
                <c:pt idx="4">
                  <c:v>78.650000000000006</c:v>
                </c:pt>
              </c:numCache>
            </c:numRef>
          </c:val>
          <c:extLst>
            <c:ext xmlns:c16="http://schemas.microsoft.com/office/drawing/2014/chart" uri="{C3380CC4-5D6E-409C-BE32-E72D297353CC}">
              <c16:uniqueId val="{00000000-2F16-42B5-8B1A-9C56BB536C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6-42B5-8B1A-9C56BB536C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99-4760-9498-BF89DFE564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9-4760-9498-BF89DFE564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3-44D8-B901-4BEF0E0477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3-44D8-B901-4BEF0E0477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D-42F9-812A-2C56CBA6FB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D-42F9-812A-2C56CBA6FB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D-4A4A-8DEE-2ED2052B1B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D-4A4A-8DEE-2ED2052B1B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1401.61</c:v>
                </c:pt>
                <c:pt idx="1">
                  <c:v>1306.67</c:v>
                </c:pt>
                <c:pt idx="2">
                  <c:v>1137.1300000000001</c:v>
                </c:pt>
                <c:pt idx="3">
                  <c:v>788.39</c:v>
                </c:pt>
                <c:pt idx="4">
                  <c:v>795.51</c:v>
                </c:pt>
              </c:numCache>
            </c:numRef>
          </c:val>
          <c:extLst>
            <c:ext xmlns:c16="http://schemas.microsoft.com/office/drawing/2014/chart" uri="{C3380CC4-5D6E-409C-BE32-E72D297353CC}">
              <c16:uniqueId val="{00000000-37F4-41AC-A5D9-40A97F4E8E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37F4-41AC-A5D9-40A97F4E8E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45.56</c:v>
                </c:pt>
                <c:pt idx="1">
                  <c:v>47.54</c:v>
                </c:pt>
                <c:pt idx="2">
                  <c:v>45.6</c:v>
                </c:pt>
                <c:pt idx="3">
                  <c:v>46.83</c:v>
                </c:pt>
                <c:pt idx="4">
                  <c:v>58.58</c:v>
                </c:pt>
              </c:numCache>
            </c:numRef>
          </c:val>
          <c:extLst>
            <c:ext xmlns:c16="http://schemas.microsoft.com/office/drawing/2014/chart" uri="{C3380CC4-5D6E-409C-BE32-E72D297353CC}">
              <c16:uniqueId val="{00000000-3E05-4D10-A516-29C8B39132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3E05-4D10-A516-29C8B39132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373.03</c:v>
                </c:pt>
                <c:pt idx="1">
                  <c:v>356.92</c:v>
                </c:pt>
                <c:pt idx="2">
                  <c:v>372.15</c:v>
                </c:pt>
                <c:pt idx="3">
                  <c:v>362.69</c:v>
                </c:pt>
                <c:pt idx="4">
                  <c:v>293.8</c:v>
                </c:pt>
              </c:numCache>
            </c:numRef>
          </c:val>
          <c:extLst>
            <c:ext xmlns:c16="http://schemas.microsoft.com/office/drawing/2014/chart" uri="{C3380CC4-5D6E-409C-BE32-E72D297353CC}">
              <c16:uniqueId val="{00000000-A123-4B2C-A542-AA4689AA19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A123-4B2C-A542-AA4689AA19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75" zoomScaleNormal="75"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38479</v>
      </c>
      <c r="AM8" s="50"/>
      <c r="AN8" s="50"/>
      <c r="AO8" s="50"/>
      <c r="AP8" s="50"/>
      <c r="AQ8" s="50"/>
      <c r="AR8" s="50"/>
      <c r="AS8" s="50"/>
      <c r="AT8" s="45">
        <f>データ!T6</f>
        <v>553.17999999999995</v>
      </c>
      <c r="AU8" s="45"/>
      <c r="AV8" s="45"/>
      <c r="AW8" s="45"/>
      <c r="AX8" s="45"/>
      <c r="AY8" s="45"/>
      <c r="AZ8" s="45"/>
      <c r="BA8" s="45"/>
      <c r="BB8" s="45">
        <f>データ!U6</f>
        <v>69.56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23.2</v>
      </c>
      <c r="Q10" s="45"/>
      <c r="R10" s="45"/>
      <c r="S10" s="45"/>
      <c r="T10" s="45"/>
      <c r="U10" s="45"/>
      <c r="V10" s="45"/>
      <c r="W10" s="45">
        <f>データ!Q6</f>
        <v>96.7</v>
      </c>
      <c r="X10" s="45"/>
      <c r="Y10" s="45"/>
      <c r="Z10" s="45"/>
      <c r="AA10" s="45"/>
      <c r="AB10" s="45"/>
      <c r="AC10" s="45"/>
      <c r="AD10" s="50">
        <f>データ!R6</f>
        <v>2678</v>
      </c>
      <c r="AE10" s="50"/>
      <c r="AF10" s="50"/>
      <c r="AG10" s="50"/>
      <c r="AH10" s="50"/>
      <c r="AI10" s="50"/>
      <c r="AJ10" s="50"/>
      <c r="AK10" s="2"/>
      <c r="AL10" s="50">
        <f>データ!V6</f>
        <v>8867</v>
      </c>
      <c r="AM10" s="50"/>
      <c r="AN10" s="50"/>
      <c r="AO10" s="50"/>
      <c r="AP10" s="50"/>
      <c r="AQ10" s="50"/>
      <c r="AR10" s="50"/>
      <c r="AS10" s="50"/>
      <c r="AT10" s="45">
        <f>データ!W6</f>
        <v>5.2</v>
      </c>
      <c r="AU10" s="45"/>
      <c r="AV10" s="45"/>
      <c r="AW10" s="45"/>
      <c r="AX10" s="45"/>
      <c r="AY10" s="45"/>
      <c r="AZ10" s="45"/>
      <c r="BA10" s="45"/>
      <c r="BB10" s="45">
        <f>データ!X6</f>
        <v>1705.19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VIyBgbuIEr1PKv79HNQbs6YEsDZl9E3LqIy3+v07wnUGbZyo79IXqsl2/6Lvq4fGwfYRp+frQiMHG62yIL9hTA==" saltValue="utg+9Rmbq6fpMA2EPb43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322091</v>
      </c>
      <c r="D6" s="33">
        <f t="shared" si="3"/>
        <v>47</v>
      </c>
      <c r="E6" s="33">
        <f t="shared" si="3"/>
        <v>17</v>
      </c>
      <c r="F6" s="33">
        <f t="shared" si="3"/>
        <v>1</v>
      </c>
      <c r="G6" s="33">
        <f t="shared" si="3"/>
        <v>0</v>
      </c>
      <c r="H6" s="33" t="str">
        <f t="shared" si="3"/>
        <v>島根県　雲南市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23.2</v>
      </c>
      <c r="Q6" s="34">
        <f t="shared" si="3"/>
        <v>96.7</v>
      </c>
      <c r="R6" s="34">
        <f t="shared" si="3"/>
        <v>2678</v>
      </c>
      <c r="S6" s="34">
        <f t="shared" si="3"/>
        <v>38479</v>
      </c>
      <c r="T6" s="34">
        <f t="shared" si="3"/>
        <v>553.17999999999995</v>
      </c>
      <c r="U6" s="34">
        <f t="shared" si="3"/>
        <v>69.56</v>
      </c>
      <c r="V6" s="34">
        <f t="shared" si="3"/>
        <v>8867</v>
      </c>
      <c r="W6" s="34">
        <f t="shared" si="3"/>
        <v>5.2</v>
      </c>
      <c r="X6" s="34">
        <f t="shared" si="3"/>
        <v>1705.19</v>
      </c>
      <c r="Y6" s="35">
        <f>IF(Y7="",NA(),Y7)</f>
        <v>91.79</v>
      </c>
      <c r="Z6" s="35">
        <f t="shared" ref="Z6:AH6" si="4">IF(Z7="",NA(),Z7)</f>
        <v>91.55</v>
      </c>
      <c r="AA6" s="35">
        <f t="shared" si="4"/>
        <v>91.65</v>
      </c>
      <c r="AB6" s="35">
        <f t="shared" si="4"/>
        <v>91.82</v>
      </c>
      <c r="AC6" s="35">
        <f t="shared" si="4"/>
        <v>78.650000000000006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1401.61</v>
      </c>
      <c r="BG6" s="35">
        <f t="shared" ref="BG6:BO6" si="7">IF(BG7="",NA(),BG7)</f>
        <v>1306.67</v>
      </c>
      <c r="BH6" s="35">
        <f t="shared" si="7"/>
        <v>1137.1300000000001</v>
      </c>
      <c r="BI6" s="35">
        <f t="shared" si="7"/>
        <v>788.39</v>
      </c>
      <c r="BJ6" s="35">
        <f t="shared" si="7"/>
        <v>795.51</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45.56</v>
      </c>
      <c r="BR6" s="35">
        <f t="shared" ref="BR6:BZ6" si="8">IF(BR7="",NA(),BR7)</f>
        <v>47.54</v>
      </c>
      <c r="BS6" s="35">
        <f t="shared" si="8"/>
        <v>45.6</v>
      </c>
      <c r="BT6" s="35">
        <f t="shared" si="8"/>
        <v>46.83</v>
      </c>
      <c r="BU6" s="35">
        <f t="shared" si="8"/>
        <v>58.58</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373.03</v>
      </c>
      <c r="CC6" s="35">
        <f t="shared" ref="CC6:CK6" si="9">IF(CC7="",NA(),CC7)</f>
        <v>356.92</v>
      </c>
      <c r="CD6" s="35">
        <f t="shared" si="9"/>
        <v>372.15</v>
      </c>
      <c r="CE6" s="35">
        <f t="shared" si="9"/>
        <v>362.69</v>
      </c>
      <c r="CF6" s="35">
        <f t="shared" si="9"/>
        <v>293.8</v>
      </c>
      <c r="CG6" s="35">
        <f t="shared" si="9"/>
        <v>248.89</v>
      </c>
      <c r="CH6" s="35">
        <f t="shared" si="9"/>
        <v>250.84</v>
      </c>
      <c r="CI6" s="35">
        <f t="shared" si="9"/>
        <v>235.61</v>
      </c>
      <c r="CJ6" s="35">
        <f t="shared" si="9"/>
        <v>216.21</v>
      </c>
      <c r="CK6" s="35">
        <f t="shared" si="9"/>
        <v>220.31</v>
      </c>
      <c r="CL6" s="34" t="str">
        <f>IF(CL7="","",IF(CL7="-","【-】","【"&amp;SUBSTITUTE(TEXT(CL7,"#,##0.00"),"-","△")&amp;"】"))</f>
        <v>【136.86】</v>
      </c>
      <c r="CM6" s="35">
        <f>IF(CM7="",NA(),CM7)</f>
        <v>55.14</v>
      </c>
      <c r="CN6" s="35">
        <f t="shared" ref="CN6:CV6" si="10">IF(CN7="",NA(),CN7)</f>
        <v>55.05</v>
      </c>
      <c r="CO6" s="35">
        <f t="shared" si="10"/>
        <v>55.52</v>
      </c>
      <c r="CP6" s="35">
        <f t="shared" si="10"/>
        <v>55.7</v>
      </c>
      <c r="CQ6" s="35">
        <f t="shared" si="10"/>
        <v>70.77</v>
      </c>
      <c r="CR6" s="35">
        <f t="shared" si="10"/>
        <v>49.89</v>
      </c>
      <c r="CS6" s="35">
        <f t="shared" si="10"/>
        <v>49.39</v>
      </c>
      <c r="CT6" s="35">
        <f t="shared" si="10"/>
        <v>49.25</v>
      </c>
      <c r="CU6" s="35">
        <f t="shared" si="10"/>
        <v>50.24</v>
      </c>
      <c r="CV6" s="35">
        <f t="shared" si="10"/>
        <v>49.68</v>
      </c>
      <c r="CW6" s="34" t="str">
        <f>IF(CW7="","",IF(CW7="-","【-】","【"&amp;SUBSTITUTE(TEXT(CW7,"#,##0.00"),"-","△")&amp;"】"))</f>
        <v>【58.98】</v>
      </c>
      <c r="CX6" s="35">
        <f>IF(CX7="",NA(),CX7)</f>
        <v>84.42</v>
      </c>
      <c r="CY6" s="35">
        <f t="shared" ref="CY6:DG6" si="11">IF(CY7="",NA(),CY7)</f>
        <v>86.4</v>
      </c>
      <c r="CZ6" s="35">
        <f t="shared" si="11"/>
        <v>85.71</v>
      </c>
      <c r="DA6" s="35">
        <f t="shared" si="11"/>
        <v>86.99</v>
      </c>
      <c r="DB6" s="35">
        <f t="shared" si="11"/>
        <v>88.12</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322091</v>
      </c>
      <c r="D7" s="37">
        <v>47</v>
      </c>
      <c r="E7" s="37">
        <v>17</v>
      </c>
      <c r="F7" s="37">
        <v>1</v>
      </c>
      <c r="G7" s="37">
        <v>0</v>
      </c>
      <c r="H7" s="37" t="s">
        <v>96</v>
      </c>
      <c r="I7" s="37" t="s">
        <v>97</v>
      </c>
      <c r="J7" s="37" t="s">
        <v>98</v>
      </c>
      <c r="K7" s="37" t="s">
        <v>99</v>
      </c>
      <c r="L7" s="37" t="s">
        <v>100</v>
      </c>
      <c r="M7" s="37" t="s">
        <v>101</v>
      </c>
      <c r="N7" s="38" t="s">
        <v>102</v>
      </c>
      <c r="O7" s="38" t="s">
        <v>103</v>
      </c>
      <c r="P7" s="38">
        <v>23.2</v>
      </c>
      <c r="Q7" s="38">
        <v>96.7</v>
      </c>
      <c r="R7" s="38">
        <v>2678</v>
      </c>
      <c r="S7" s="38">
        <v>38479</v>
      </c>
      <c r="T7" s="38">
        <v>553.17999999999995</v>
      </c>
      <c r="U7" s="38">
        <v>69.56</v>
      </c>
      <c r="V7" s="38">
        <v>8867</v>
      </c>
      <c r="W7" s="38">
        <v>5.2</v>
      </c>
      <c r="X7" s="38">
        <v>1705.19</v>
      </c>
      <c r="Y7" s="38">
        <v>91.79</v>
      </c>
      <c r="Z7" s="38">
        <v>91.55</v>
      </c>
      <c r="AA7" s="38">
        <v>91.65</v>
      </c>
      <c r="AB7" s="38">
        <v>91.82</v>
      </c>
      <c r="AC7" s="38">
        <v>78.650000000000006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1401.61</v>
      </c>
      <c r="BG7" s="38">
        <v>1306.67</v>
      </c>
      <c r="BH7" s="38">
        <v>1137.1300000000001</v>
      </c>
      <c r="BI7" s="38">
        <v>788.39</v>
      </c>
      <c r="BJ7" s="38">
        <v>795.51</v>
      </c>
      <c r="BK7" s="38">
        <v>1203.71</v>
      </c>
      <c r="BL7" s="38">
        <v>1162.3599999999999</v>
      </c>
      <c r="BM7" s="38">
        <v>1047.6500000000001</v>
      </c>
      <c r="BN7" s="38">
        <v>1124.26</v>
      </c>
      <c r="BO7" s="38">
        <v>1048.23</v>
      </c>
      <c r="BP7" s="38">
        <v>682.78</v>
      </c>
      <c r="BQ7" s="38">
        <v>45.56</v>
      </c>
      <c r="BR7" s="38">
        <v>47.54</v>
      </c>
      <c r="BS7" s="38">
        <v>45.6</v>
      </c>
      <c r="BT7" s="38">
        <v>46.83</v>
      </c>
      <c r="BU7" s="38">
        <v>58.58</v>
      </c>
      <c r="BV7" s="38">
        <v>69.739999999999995</v>
      </c>
      <c r="BW7" s="38">
        <v>68.209999999999994</v>
      </c>
      <c r="BX7" s="38">
        <v>74.040000000000006</v>
      </c>
      <c r="BY7" s="38">
        <v>80.58</v>
      </c>
      <c r="BZ7" s="38">
        <v>78.92</v>
      </c>
      <c r="CA7" s="38">
        <v>100.91</v>
      </c>
      <c r="CB7" s="38">
        <v>373.03</v>
      </c>
      <c r="CC7" s="38">
        <v>356.92</v>
      </c>
      <c r="CD7" s="38">
        <v>372.15</v>
      </c>
      <c r="CE7" s="38">
        <v>362.69</v>
      </c>
      <c r="CF7" s="38">
        <v>293.8</v>
      </c>
      <c r="CG7" s="38">
        <v>248.89</v>
      </c>
      <c r="CH7" s="38">
        <v>250.84</v>
      </c>
      <c r="CI7" s="38">
        <v>235.61</v>
      </c>
      <c r="CJ7" s="38">
        <v>216.21</v>
      </c>
      <c r="CK7" s="38">
        <v>220.31</v>
      </c>
      <c r="CL7" s="38">
        <v>136.86000000000001</v>
      </c>
      <c r="CM7" s="38">
        <v>55.14</v>
      </c>
      <c r="CN7" s="38">
        <v>55.05</v>
      </c>
      <c r="CO7" s="38">
        <v>55.52</v>
      </c>
      <c r="CP7" s="38">
        <v>55.7</v>
      </c>
      <c r="CQ7" s="38">
        <v>70.77</v>
      </c>
      <c r="CR7" s="38">
        <v>49.89</v>
      </c>
      <c r="CS7" s="38">
        <v>49.39</v>
      </c>
      <c r="CT7" s="38">
        <v>49.25</v>
      </c>
      <c r="CU7" s="38">
        <v>50.24</v>
      </c>
      <c r="CV7" s="38">
        <v>49.68</v>
      </c>
      <c r="CW7" s="38">
        <v>58.98</v>
      </c>
      <c r="CX7" s="38">
        <v>84.42</v>
      </c>
      <c r="CY7" s="38">
        <v>86.4</v>
      </c>
      <c r="CZ7" s="38">
        <v>85.71</v>
      </c>
      <c r="DA7" s="38">
        <v>86.99</v>
      </c>
      <c r="DB7" s="38">
        <v>88.12</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2020-02-25T00:54:21Z</cp:lastPrinted>
  <dcterms:created xsi:type="dcterms:W3CDTF">2019-12-05T05:06:34Z</dcterms:created>
  <dcterms:modified xsi:type="dcterms:W3CDTF">2020-02-25T00:54:26Z</dcterms:modified>
  <cp:category/>
</cp:coreProperties>
</file>