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平成26年度\02600公営企業\0200調査\平成31年度\200206 経営比較分析表の分析\0204 担当課回答\"/>
    </mc:Choice>
  </mc:AlternateContent>
  <workbookProtection workbookAlgorithmName="SHA-512" workbookHashValue="4/RbL0l26RTibR0x/GvK47BKNuSfIAstEJiSoKVCtdRXiOv2yFlkdiFXfjsLlymInpi6dNN8PRmfH2AyZPnirA==" workbookSaltValue="NYc8CtrNjAfSAOa13nzMi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<sst xmlns="http://schemas.openxmlformats.org/spreadsheetml/2006/main" count="262" uniqueCount="108">
  <si>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</si>
  <si>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</si>
  <si>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</si>
  <si>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</si>
  <si>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</si>
  <si>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</si>
  <si>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</si>
  <si>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</si>
  <si>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</si>
  <si>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</si>
  <si>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</si>
  <si>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</si>
  <si>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</si>
  <si>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</si>
  <si>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</si>
  <si>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</si>
  <si>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</si>
  <si>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</si>
  <si>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</si>
  <si>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</si>
  <si>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</si>
  <si>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</si>
  <si>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</si>
  <si>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</si>
  <si>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</si>
  <si>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</si>
  <si>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</si>
  <si>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</si>
  <si>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</si>
  <si>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</si>
  <si>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</si>
  <si>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</si>
  <si>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</si>
  <si>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</si>
  <si>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</si>
  <si>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</si>
  <si>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</si>
  <si>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</si>
  <si>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</si>
  <si>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</si>
  <si>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</si>
  <si>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</si>
  <si>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</si>
  <si>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</si>
  <si>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</si>
  <si>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</si>
  <si>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</si>
  <si>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</si>
  <si>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</si>
  <si>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</si>
  <si>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</si>
  <si>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</si>
  <si>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</si>
  <si>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</si>
  <si>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</si>
  <si>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</si>
  <si>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</si>
  <si>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</si>
  <si>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</si>
  <si>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</si>
  <si>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</si>
  <si>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</si>
  <si>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</si>
  <si>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</si>
  <si>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</si>
  <si>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</si>
  <si>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</si>
  <si>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</si>
  <si>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</si>
  <si>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</si>
  <si>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</si>
  <si>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</si>
  <si>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</si>
  <si>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</si>
  <si>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</si>
  <si>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</si>
  <si>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</si>
  <si>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</si>
  <si>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</si>
  <si>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</si>
  <si>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</si>
  <si>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</si>
  <si>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</si>
  <si>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</si>
  <si>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</si>
  <si>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</si>
  <si>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</si>
  <si>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</si>
  <si>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</si>
  <si>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322091</t>
  </si>
  <si>
    <t>46</t>
  </si>
  <si>
    <t>02</t>
  </si>
  <si>
    <t>0</t>
  </si>
  <si>
    <t>000</t>
  </si>
  <si>
    <t>島根県　雲南市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</si>
  <si>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</si>
  <si>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</si>
  <si>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</si>
  <si>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</si>
  <si>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</si>
  <si>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</si>
  <si>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</si>
  <si>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</si>
  <si>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</si>
  <si>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</si>
  <si>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契約先事業所が２社であり１事業所の使用量によって経営が左右される状況である。
①経常収支比率はＨ26以降給水収益の減により欠損金を計上しているため100を下回っているが、Ｈ27以降費用の減少などにより経営はわずかながら改善し、比率も上昇傾向にある。
②累積欠損金比率は、Ｈ26から欠損金を計上しているため上昇しているが、今後は費用の減少などによって経営が改善し、累積欠損金も解消していく見込みである。
③流動比率は給水収益の減のため近年減少傾向にある。現金など流動資産維持のため対策を講じる必要がある。
④建設投資当初の施設能力に対して契約水量が大きく乖離しているため、投資に対する回収ができておらず、平均値を大きく上回っている。今後は企業債の発行をできるだけ抑制しつつ、企業債の償還に努める必要がある。
⑤給水に係る費用が水道料金で賄えていない。料金については平均より高い水準であり、費用の抑制などによって給水原価を下げる方策が重要である。
⑥極小規模施設のため経営効率が悪く、相対的に費用も多くかかることで給水原価も高くなっている。今後は維持管理費の削減に努め、供給単価（76.04円）と給水原価のギャップを埋める必要がある。
⑦⑧施設建設当初の施設能力に対し、契約水量が少なく契約率が低くなっている。施設利用率は超過水量もあり類似団体との差はないが、契約先事業所に用水の使用を働きかけるとともに、施設の適正な管理に努める。
</t>
    <rPh sb="1" eb="3">
      <t>ケイヤク</t>
    </rPh>
    <rPh sb="3" eb="4">
      <t>サキ</t>
    </rPh>
    <rPh sb="4" eb="7">
      <t>ジギョウショ</t>
    </rPh>
    <rPh sb="9" eb="10">
      <t>シャ</t>
    </rPh>
    <rPh sb="14" eb="17">
      <t>ジギョウショ</t>
    </rPh>
    <rPh sb="18" eb="21">
      <t>シヨウリョウ</t>
    </rPh>
    <rPh sb="25" eb="27">
      <t>ケイエイ</t>
    </rPh>
    <rPh sb="28" eb="30">
      <t>サユウ</t>
    </rPh>
    <rPh sb="33" eb="35">
      <t>ジョウキョウ</t>
    </rPh>
    <rPh sb="41" eb="43">
      <t>ケイジョウ</t>
    </rPh>
    <rPh sb="43" eb="45">
      <t>シュウシ</t>
    </rPh>
    <rPh sb="45" eb="47">
      <t>ヒリツ</t>
    </rPh>
    <rPh sb="51" eb="53">
      <t>イコウ</t>
    </rPh>
    <rPh sb="53" eb="55">
      <t>キュウスイ</t>
    </rPh>
    <rPh sb="55" eb="57">
      <t>シュウエキ</t>
    </rPh>
    <rPh sb="58" eb="59">
      <t>ゲン</t>
    </rPh>
    <rPh sb="62" eb="65">
      <t>ケッソンキン</t>
    </rPh>
    <rPh sb="66" eb="68">
      <t>ケイジョウ</t>
    </rPh>
    <rPh sb="78" eb="80">
      <t>シタマワ</t>
    </rPh>
    <rPh sb="89" eb="91">
      <t>イコウ</t>
    </rPh>
    <rPh sb="91" eb="93">
      <t>ヒヨウ</t>
    </rPh>
    <rPh sb="94" eb="96">
      <t>ゲンショウ</t>
    </rPh>
    <rPh sb="101" eb="103">
      <t>ケイエイ</t>
    </rPh>
    <rPh sb="110" eb="112">
      <t>カイゼン</t>
    </rPh>
    <rPh sb="114" eb="116">
      <t>ヒリツ</t>
    </rPh>
    <rPh sb="117" eb="119">
      <t>ジョウショウ</t>
    </rPh>
    <rPh sb="119" eb="121">
      <t>ケイコウ</t>
    </rPh>
    <rPh sb="127" eb="129">
      <t>ルイセキ</t>
    </rPh>
    <rPh sb="129" eb="131">
      <t>ケッソン</t>
    </rPh>
    <rPh sb="131" eb="132">
      <t>キン</t>
    </rPh>
    <rPh sb="132" eb="134">
      <t>ヒリツ</t>
    </rPh>
    <rPh sb="141" eb="144">
      <t>ケッソンキン</t>
    </rPh>
    <rPh sb="145" eb="147">
      <t>ケイジョウ</t>
    </rPh>
    <rPh sb="153" eb="155">
      <t>ジョウショウ</t>
    </rPh>
    <rPh sb="161" eb="163">
      <t>コンゴ</t>
    </rPh>
    <rPh sb="164" eb="166">
      <t>ヒヨウ</t>
    </rPh>
    <rPh sb="167" eb="169">
      <t>ゲンショウ</t>
    </rPh>
    <rPh sb="175" eb="177">
      <t>ケイエイ</t>
    </rPh>
    <rPh sb="178" eb="180">
      <t>カイゼン</t>
    </rPh>
    <rPh sb="182" eb="184">
      <t>ルイセキ</t>
    </rPh>
    <rPh sb="184" eb="186">
      <t>ケッソン</t>
    </rPh>
    <rPh sb="186" eb="187">
      <t>キン</t>
    </rPh>
    <rPh sb="188" eb="190">
      <t>カイショウ</t>
    </rPh>
    <rPh sb="194" eb="196">
      <t>ミコ</t>
    </rPh>
    <rPh sb="203" eb="205">
      <t>リュウドウ</t>
    </rPh>
    <rPh sb="205" eb="207">
      <t>ヒリツ</t>
    </rPh>
    <rPh sb="208" eb="210">
      <t>キュウスイ</t>
    </rPh>
    <rPh sb="210" eb="212">
      <t>シュウエキ</t>
    </rPh>
    <rPh sb="213" eb="214">
      <t>ゲン</t>
    </rPh>
    <rPh sb="217" eb="219">
      <t>キンネン</t>
    </rPh>
    <rPh sb="219" eb="221">
      <t>ゲンショウ</t>
    </rPh>
    <rPh sb="221" eb="223">
      <t>ケイコウ</t>
    </rPh>
    <rPh sb="227" eb="229">
      <t>ゲンキン</t>
    </rPh>
    <rPh sb="231" eb="233">
      <t>リュウドウ</t>
    </rPh>
    <rPh sb="233" eb="235">
      <t>シサン</t>
    </rPh>
    <rPh sb="235" eb="237">
      <t>イジ</t>
    </rPh>
    <rPh sb="240" eb="242">
      <t>タイサク</t>
    </rPh>
    <rPh sb="243" eb="244">
      <t>コウ</t>
    </rPh>
    <rPh sb="246" eb="248">
      <t>ヒツヨウ</t>
    </rPh>
    <rPh sb="254" eb="256">
      <t>ケンセツ</t>
    </rPh>
    <rPh sb="256" eb="258">
      <t>トウシ</t>
    </rPh>
    <rPh sb="258" eb="260">
      <t>トウショ</t>
    </rPh>
    <rPh sb="261" eb="263">
      <t>シセツ</t>
    </rPh>
    <rPh sb="263" eb="265">
      <t>ノウリョク</t>
    </rPh>
    <rPh sb="266" eb="267">
      <t>タイ</t>
    </rPh>
    <rPh sb="269" eb="271">
      <t>ケイヤク</t>
    </rPh>
    <rPh sb="271" eb="273">
      <t>スイリョウ</t>
    </rPh>
    <rPh sb="274" eb="275">
      <t>オオ</t>
    </rPh>
    <rPh sb="277" eb="279">
      <t>カイリ</t>
    </rPh>
    <rPh sb="286" eb="288">
      <t>トウシ</t>
    </rPh>
    <rPh sb="289" eb="290">
      <t>タイ</t>
    </rPh>
    <rPh sb="292" eb="294">
      <t>カイシュウ</t>
    </rPh>
    <rPh sb="302" eb="305">
      <t>ヘイキンチ</t>
    </rPh>
    <rPh sb="306" eb="307">
      <t>オオ</t>
    </rPh>
    <rPh sb="309" eb="311">
      <t>ウワマワ</t>
    </rPh>
    <rPh sb="316" eb="318">
      <t>コンゴ</t>
    </rPh>
    <rPh sb="319" eb="321">
      <t>キギョウ</t>
    </rPh>
    <rPh sb="321" eb="322">
      <t>サイ</t>
    </rPh>
    <rPh sb="323" eb="325">
      <t>ハッコウ</t>
    </rPh>
    <rPh sb="331" eb="333">
      <t>ヨクセイ</t>
    </rPh>
    <rPh sb="337" eb="339">
      <t>キギョウ</t>
    </rPh>
    <rPh sb="339" eb="340">
      <t>サイ</t>
    </rPh>
    <rPh sb="341" eb="343">
      <t>ショウカン</t>
    </rPh>
    <rPh sb="344" eb="345">
      <t>ツト</t>
    </rPh>
    <rPh sb="347" eb="349">
      <t>ヒツヨウ</t>
    </rPh>
    <rPh sb="355" eb="357">
      <t>キュウスイ</t>
    </rPh>
    <rPh sb="358" eb="359">
      <t>カカ</t>
    </rPh>
    <rPh sb="360" eb="362">
      <t>ヒヨウ</t>
    </rPh>
    <rPh sb="363" eb="365">
      <t>スイドウ</t>
    </rPh>
    <rPh sb="365" eb="367">
      <t>リョウキン</t>
    </rPh>
    <rPh sb="368" eb="369">
      <t>マカナ</t>
    </rPh>
    <rPh sb="375" eb="377">
      <t>リョウキン</t>
    </rPh>
    <rPh sb="382" eb="384">
      <t>ヘイキン</t>
    </rPh>
    <rPh sb="386" eb="387">
      <t>タカ</t>
    </rPh>
    <rPh sb="388" eb="390">
      <t>スイジュン</t>
    </rPh>
    <rPh sb="394" eb="396">
      <t>ヒヨウ</t>
    </rPh>
    <rPh sb="397" eb="399">
      <t>ヨクセイ</t>
    </rPh>
    <rPh sb="405" eb="407">
      <t>キュウスイ</t>
    </rPh>
    <rPh sb="407" eb="409">
      <t>ゲンカ</t>
    </rPh>
    <rPh sb="410" eb="411">
      <t>サ</t>
    </rPh>
    <rPh sb="413" eb="415">
      <t>ホウサク</t>
    </rPh>
    <rPh sb="416" eb="418">
      <t>ジュウヨウ</t>
    </rPh>
    <rPh sb="424" eb="425">
      <t>キワ</t>
    </rPh>
    <rPh sb="425" eb="426">
      <t>ショウ</t>
    </rPh>
    <rPh sb="426" eb="428">
      <t>キボ</t>
    </rPh>
    <rPh sb="428" eb="430">
      <t>シセツ</t>
    </rPh>
    <rPh sb="433" eb="435">
      <t>ケイエイ</t>
    </rPh>
    <rPh sb="435" eb="437">
      <t>コウリツ</t>
    </rPh>
    <rPh sb="438" eb="439">
      <t>ワル</t>
    </rPh>
    <rPh sb="441" eb="444">
      <t>ソウタイテキ</t>
    </rPh>
    <rPh sb="445" eb="447">
      <t>ヒヨウ</t>
    </rPh>
    <rPh sb="448" eb="449">
      <t>オオ</t>
    </rPh>
    <rPh sb="456" eb="458">
      <t>キュウスイ</t>
    </rPh>
    <rPh sb="458" eb="460">
      <t>ゲンカ</t>
    </rPh>
    <rPh sb="461" eb="462">
      <t>タカ</t>
    </rPh>
    <rPh sb="469" eb="471">
      <t>コンゴ</t>
    </rPh>
    <rPh sb="472" eb="474">
      <t>イジ</t>
    </rPh>
    <rPh sb="474" eb="477">
      <t>カンリヒ</t>
    </rPh>
    <rPh sb="478" eb="480">
      <t>サクゲン</t>
    </rPh>
    <rPh sb="481" eb="482">
      <t>ツト</t>
    </rPh>
    <rPh sb="484" eb="486">
      <t>キョウキュウ</t>
    </rPh>
    <rPh sb="486" eb="488">
      <t>タンカ</t>
    </rPh>
    <rPh sb="494" eb="495">
      <t>エン</t>
    </rPh>
    <rPh sb="497" eb="499">
      <t>キュウスイ</t>
    </rPh>
    <rPh sb="499" eb="501">
      <t>ゲンカ</t>
    </rPh>
    <rPh sb="507" eb="508">
      <t>ウ</t>
    </rPh>
    <rPh sb="510" eb="512">
      <t>ヒツヨウ</t>
    </rPh>
    <rPh sb="519" eb="521">
      <t>シセツ</t>
    </rPh>
    <rPh sb="521" eb="523">
      <t>ケンセツ</t>
    </rPh>
    <rPh sb="523" eb="525">
      <t>トウショ</t>
    </rPh>
    <rPh sb="526" eb="528">
      <t>シセツ</t>
    </rPh>
    <rPh sb="528" eb="530">
      <t>ノウリョク</t>
    </rPh>
    <rPh sb="531" eb="532">
      <t>タイ</t>
    </rPh>
    <rPh sb="534" eb="536">
      <t>ケイヤク</t>
    </rPh>
    <rPh sb="536" eb="538">
      <t>スイリョウ</t>
    </rPh>
    <rPh sb="539" eb="540">
      <t>スク</t>
    </rPh>
    <rPh sb="542" eb="545">
      <t>ケイヤクリツ</t>
    </rPh>
    <rPh sb="546" eb="547">
      <t>ヒク</t>
    </rPh>
    <rPh sb="554" eb="556">
      <t>シセツ</t>
    </rPh>
    <rPh sb="556" eb="558">
      <t>リヨウ</t>
    </rPh>
    <rPh sb="558" eb="559">
      <t>リツ</t>
    </rPh>
    <rPh sb="560" eb="562">
      <t>チョウカ</t>
    </rPh>
    <rPh sb="562" eb="564">
      <t>スイリョウ</t>
    </rPh>
    <rPh sb="567" eb="569">
      <t>ルイジ</t>
    </rPh>
    <rPh sb="569" eb="571">
      <t>ダンタイ</t>
    </rPh>
    <rPh sb="573" eb="574">
      <t>サ</t>
    </rPh>
    <rPh sb="579" eb="582">
      <t>ケイヤクサキ</t>
    </rPh>
    <rPh sb="582" eb="585">
      <t>ジギョウショ</t>
    </rPh>
    <rPh sb="586" eb="588">
      <t>ヨウスイ</t>
    </rPh>
    <rPh sb="589" eb="591">
      <t>シヨウ</t>
    </rPh>
    <rPh sb="592" eb="593">
      <t>ハタラ</t>
    </rPh>
    <rPh sb="602" eb="604">
      <t>シセツ</t>
    </rPh>
    <rPh sb="605" eb="607">
      <t>テキセイ</t>
    </rPh>
    <rPh sb="608" eb="610">
      <t>カンリ</t>
    </rPh>
    <rPh sb="611" eb="612">
      <t>ツト</t>
    </rPh>
    <phoneticPr fontId="5"/>
  </si>
  <si>
    <t>　工業用水道施設は、Ｈ7年建設の施設であり管路の耐用年数は未経過であり、減価償却率も平均と大差はない。しかし将来的には施設の大規模修繕や更新の時期も到来するため、計画的に事業を進めていく必要がある。</t>
    <rPh sb="54" eb="57">
      <t>ショウライテキ</t>
    </rPh>
    <rPh sb="59" eb="61">
      <t>シセツ</t>
    </rPh>
    <rPh sb="62" eb="65">
      <t>ダイキボ</t>
    </rPh>
    <rPh sb="65" eb="67">
      <t>シュウゼン</t>
    </rPh>
    <rPh sb="68" eb="70">
      <t>コウシン</t>
    </rPh>
    <rPh sb="71" eb="73">
      <t>ジキ</t>
    </rPh>
    <rPh sb="74" eb="76">
      <t>トウライ</t>
    </rPh>
    <rPh sb="81" eb="84">
      <t>ケイカクテキ</t>
    </rPh>
    <rPh sb="85" eb="87">
      <t>ジギョウ</t>
    </rPh>
    <rPh sb="88" eb="89">
      <t>スス</t>
    </rPh>
    <rPh sb="93" eb="95">
      <t>ヒツヨウ</t>
    </rPh>
    <phoneticPr fontId="5"/>
  </si>
  <si>
    <t>　工業用水道は本市の産業活動に必要なインフラのひとつであり、安定的な供給を確保し地域経済の活性化を図ることが重要であるため、適正な維持管理を図りながら事業の安定に努める。</t>
    <rPh sb="1" eb="3">
      <t>コウギョウ</t>
    </rPh>
    <rPh sb="3" eb="4">
      <t>ヨウ</t>
    </rPh>
    <rPh sb="4" eb="6">
      <t>スイドウ</t>
    </rPh>
    <rPh sb="7" eb="9">
      <t>ホンシ</t>
    </rPh>
    <rPh sb="10" eb="12">
      <t>サンギョウ</t>
    </rPh>
    <rPh sb="12" eb="14">
      <t>カツドウ</t>
    </rPh>
    <rPh sb="15" eb="17">
      <t>ヒツヨウ</t>
    </rPh>
    <rPh sb="30" eb="33">
      <t>アンテイテキ</t>
    </rPh>
    <rPh sb="34" eb="36">
      <t>キョウキュウ</t>
    </rPh>
    <rPh sb="37" eb="39">
      <t>カクホ</t>
    </rPh>
    <rPh sb="40" eb="42">
      <t>チイキ</t>
    </rPh>
    <rPh sb="42" eb="44">
      <t>ケイザイ</t>
    </rPh>
    <rPh sb="45" eb="48">
      <t>カッセイカ</t>
    </rPh>
    <rPh sb="49" eb="50">
      <t>ハカ</t>
    </rPh>
    <rPh sb="54" eb="56">
      <t>ジュウヨウ</t>
    </rPh>
    <rPh sb="62" eb="64">
      <t>テキセイ</t>
    </rPh>
    <rPh sb="65" eb="67">
      <t>イジ</t>
    </rPh>
    <rPh sb="67" eb="69">
      <t>カンリ</t>
    </rPh>
    <rPh sb="70" eb="71">
      <t>ハカ</t>
    </rPh>
    <rPh sb="75" eb="77">
      <t>ジギョウ</t>
    </rPh>
    <rPh sb="78" eb="80">
      <t>アンテイ</t>
    </rPh>
    <rPh sb="81" eb="8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</si>
</sst>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35.44</c:v>
                </c:pt>
                <c:pt idx="1">
                  <c:v>39.33</c:v>
                </c:pt>
                <c:pt idx="2">
                  <c:v>43.43</c:v>
                </c:pt>
                <c:pt idx="3">
                  <c:v>47.23</c:v>
                </c:pt>
                <c:pt idx="4">
                  <c:v>50.89</c:v>
                </c:pt>
              </c:numCache>
            </c:numRef>
          </c:val>
          <c:extLst>
            <c:ext xmlns:c16="http://schemas.microsoft.com/office/drawing/2014/chart" uri="{C3380CC4-5D6E-409C-BE32-E72D297353CC}">
              <c16:uniqueId val="{00000000-F938-4F2F-9430-8AFE93297A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F938-4F2F-9430-8AFE93297A2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51.64</c:v>
                </c:pt>
                <c:pt idx="3">
                  <c:v>59.55</c:v>
                </c:pt>
                <c:pt idx="4">
                  <c:v>77.09</c:v>
                </c:pt>
              </c:numCache>
            </c:numRef>
          </c:val>
          <c:extLst>
            <c:ext xmlns:c16="http://schemas.microsoft.com/office/drawing/2014/chart" uri="{C3380CC4-5D6E-409C-BE32-E72D297353CC}">
              <c16:uniqueId val="{00000000-5E80-4932-8573-390328C263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5E80-4932-8573-390328C2634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75.06</c:v>
                </c:pt>
                <c:pt idx="1">
                  <c:v>68.95</c:v>
                </c:pt>
                <c:pt idx="2">
                  <c:v>77.069999999999993</c:v>
                </c:pt>
                <c:pt idx="3">
                  <c:v>88.71</c:v>
                </c:pt>
                <c:pt idx="4">
                  <c:v>88.5</c:v>
                </c:pt>
              </c:numCache>
            </c:numRef>
          </c:val>
          <c:extLst>
            <c:ext xmlns:c16="http://schemas.microsoft.com/office/drawing/2014/chart" uri="{C3380CC4-5D6E-409C-BE32-E72D297353CC}">
              <c16:uniqueId val="{00000000-B5C5-466F-A8A7-DF163DAF28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B5C5-466F-A8A7-DF163DAF286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80-49EF-891F-1BF58C1331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1280-49EF-891F-1BF58C1331D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2.9</c:v>
                </c:pt>
                <c:pt idx="2">
                  <c:v>0</c:v>
                </c:pt>
                <c:pt idx="3">
                  <c:v>0</c:v>
                </c:pt>
                <c:pt idx="4">
                  <c:v>0</c:v>
                </c:pt>
              </c:numCache>
            </c:numRef>
          </c:val>
          <c:extLst>
            <c:ext xmlns:c16="http://schemas.microsoft.com/office/drawing/2014/chart" uri="{C3380CC4-5D6E-409C-BE32-E72D297353CC}">
              <c16:uniqueId val="{00000000-16ED-4DA6-A84B-797693EF2E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16ED-4DA6-A84B-797693EF2E9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651.29999999999995</c:v>
                </c:pt>
                <c:pt idx="1">
                  <c:v>561.77</c:v>
                </c:pt>
                <c:pt idx="2">
                  <c:v>490.13</c:v>
                </c:pt>
                <c:pt idx="3">
                  <c:v>445.69</c:v>
                </c:pt>
                <c:pt idx="4">
                  <c:v>397.84</c:v>
                </c:pt>
              </c:numCache>
            </c:numRef>
          </c:val>
          <c:extLst>
            <c:ext xmlns:c16="http://schemas.microsoft.com/office/drawing/2014/chart" uri="{C3380CC4-5D6E-409C-BE32-E72D297353CC}">
              <c16:uniqueId val="{00000000-FC8F-4F3A-A4E9-5A4EEB2ABD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FC8F-4F3A-A4E9-5A4EEB2ABD3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1292.1500000000001</c:v>
                </c:pt>
                <c:pt idx="1">
                  <c:v>1368.58</c:v>
                </c:pt>
                <c:pt idx="2">
                  <c:v>1098.3</c:v>
                </c:pt>
                <c:pt idx="3">
                  <c:v>924.47</c:v>
                </c:pt>
                <c:pt idx="4">
                  <c:v>918.92</c:v>
                </c:pt>
              </c:numCache>
            </c:numRef>
          </c:val>
          <c:extLst>
            <c:ext xmlns:c16="http://schemas.microsoft.com/office/drawing/2014/chart" uri="{C3380CC4-5D6E-409C-BE32-E72D297353CC}">
              <c16:uniqueId val="{00000000-F28F-4583-B904-0640DFC021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F28F-4583-B904-0640DFC0219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74.239999999999995</c:v>
                </c:pt>
                <c:pt idx="1">
                  <c:v>67.989999999999995</c:v>
                </c:pt>
                <c:pt idx="2">
                  <c:v>76.44</c:v>
                </c:pt>
                <c:pt idx="3">
                  <c:v>88.39</c:v>
                </c:pt>
                <c:pt idx="4">
                  <c:v>88.15</c:v>
                </c:pt>
              </c:numCache>
            </c:numRef>
          </c:val>
          <c:extLst>
            <c:ext xmlns:c16="http://schemas.microsoft.com/office/drawing/2014/chart" uri="{C3380CC4-5D6E-409C-BE32-E72D297353CC}">
              <c16:uniqueId val="{00000000-6532-49A9-8C65-66B0C96153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6532-49A9-8C65-66B0C961533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101.01</c:v>
                </c:pt>
                <c:pt idx="1">
                  <c:v>110.27</c:v>
                </c:pt>
                <c:pt idx="2">
                  <c:v>99.14</c:v>
                </c:pt>
                <c:pt idx="3">
                  <c:v>86.58</c:v>
                </c:pt>
                <c:pt idx="4">
                  <c:v>86.25</c:v>
                </c:pt>
              </c:numCache>
            </c:numRef>
          </c:val>
          <c:extLst>
            <c:ext xmlns:c16="http://schemas.microsoft.com/office/drawing/2014/chart" uri="{C3380CC4-5D6E-409C-BE32-E72D297353CC}">
              <c16:uniqueId val="{00000000-E477-44F3-AD2B-6A333605EA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E477-44F3-AD2B-6A333605EAF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29.67</c:v>
                </c:pt>
                <c:pt idx="1">
                  <c:v>24.5</c:v>
                </c:pt>
                <c:pt idx="2">
                  <c:v>31.19</c:v>
                </c:pt>
                <c:pt idx="3">
                  <c:v>36.67</c:v>
                </c:pt>
                <c:pt idx="4">
                  <c:v>34.69</c:v>
                </c:pt>
              </c:numCache>
            </c:numRef>
          </c:val>
          <c:extLst>
            <c:ext xmlns:c16="http://schemas.microsoft.com/office/drawing/2014/chart" uri="{C3380CC4-5D6E-409C-BE32-E72D297353CC}">
              <c16:uniqueId val="{00000000-E101-4DFB-B8AE-6E27543726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E101-4DFB-B8AE-6E27543726F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32.71</c:v>
                </c:pt>
                <c:pt idx="1">
                  <c:v>29.17</c:v>
                </c:pt>
                <c:pt idx="2">
                  <c:v>31.35</c:v>
                </c:pt>
                <c:pt idx="3">
                  <c:v>31.35</c:v>
                </c:pt>
                <c:pt idx="4">
                  <c:v>31.35</c:v>
                </c:pt>
              </c:numCache>
            </c:numRef>
          </c:val>
          <c:extLst>
            <c:ext xmlns:c16="http://schemas.microsoft.com/office/drawing/2014/chart" uri="{C3380CC4-5D6E-409C-BE32-E72D297353CC}">
              <c16:uniqueId val="{00000000-980E-4BB1-A65E-B2505EDB72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980E-4BB1-A65E-B2505EDB720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16" zoomScale="85" zoomScaleNormal="85" workbookViewId="0">
      <selection activeCell="B14" sqref="B14:SK1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島根県　雲南市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5200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1804</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17.8</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1630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105</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75.06</v>
      </c>
      <c r="Y32" s="106"/>
      <c r="Z32" s="106"/>
      <c r="AA32" s="106"/>
      <c r="AB32" s="106"/>
      <c r="AC32" s="106"/>
      <c r="AD32" s="106"/>
      <c r="AE32" s="106"/>
      <c r="AF32" s="106"/>
      <c r="AG32" s="106"/>
      <c r="AH32" s="106"/>
      <c r="AI32" s="106"/>
      <c r="AJ32" s="106"/>
      <c r="AK32" s="106"/>
      <c r="AL32" s="106"/>
      <c r="AM32" s="106"/>
      <c r="AN32" s="106"/>
      <c r="AO32" s="106"/>
      <c r="AP32" s="106"/>
      <c r="AQ32" s="107"/>
      <c r="AR32" s="105">
        <f>データ!U6</f>
        <v>68.95</v>
      </c>
      <c r="AS32" s="106"/>
      <c r="AT32" s="106"/>
      <c r="AU32" s="106"/>
      <c r="AV32" s="106"/>
      <c r="AW32" s="106"/>
      <c r="AX32" s="106"/>
      <c r="AY32" s="106"/>
      <c r="AZ32" s="106"/>
      <c r="BA32" s="106"/>
      <c r="BB32" s="106"/>
      <c r="BC32" s="106"/>
      <c r="BD32" s="106"/>
      <c r="BE32" s="106"/>
      <c r="BF32" s="106"/>
      <c r="BG32" s="106"/>
      <c r="BH32" s="106"/>
      <c r="BI32" s="106"/>
      <c r="BJ32" s="106"/>
      <c r="BK32" s="107"/>
      <c r="BL32" s="105">
        <f>データ!V6</f>
        <v>77.069999999999993</v>
      </c>
      <c r="BM32" s="106"/>
      <c r="BN32" s="106"/>
      <c r="BO32" s="106"/>
      <c r="BP32" s="106"/>
      <c r="BQ32" s="106"/>
      <c r="BR32" s="106"/>
      <c r="BS32" s="106"/>
      <c r="BT32" s="106"/>
      <c r="BU32" s="106"/>
      <c r="BV32" s="106"/>
      <c r="BW32" s="106"/>
      <c r="BX32" s="106"/>
      <c r="BY32" s="106"/>
      <c r="BZ32" s="106"/>
      <c r="CA32" s="106"/>
      <c r="CB32" s="106"/>
      <c r="CC32" s="106"/>
      <c r="CD32" s="106"/>
      <c r="CE32" s="107"/>
      <c r="CF32" s="105">
        <f>データ!W6</f>
        <v>88.71</v>
      </c>
      <c r="CG32" s="106"/>
      <c r="CH32" s="106"/>
      <c r="CI32" s="106"/>
      <c r="CJ32" s="106"/>
      <c r="CK32" s="106"/>
      <c r="CL32" s="106"/>
      <c r="CM32" s="106"/>
      <c r="CN32" s="106"/>
      <c r="CO32" s="106"/>
      <c r="CP32" s="106"/>
      <c r="CQ32" s="106"/>
      <c r="CR32" s="106"/>
      <c r="CS32" s="106"/>
      <c r="CT32" s="106"/>
      <c r="CU32" s="106"/>
      <c r="CV32" s="106"/>
      <c r="CW32" s="106"/>
      <c r="CX32" s="106"/>
      <c r="CY32" s="107"/>
      <c r="CZ32" s="105">
        <f>データ!X6</f>
        <v>88.5</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51.64</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59.55</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77.09</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651.29999999999995</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561.77</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490.13</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445.69</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397.84</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1292.1500000000001</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1368.58</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1098.3</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924.47</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918.92</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106</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74.239999999999995</v>
      </c>
      <c r="Y55" s="106"/>
      <c r="Z55" s="106"/>
      <c r="AA55" s="106"/>
      <c r="AB55" s="106"/>
      <c r="AC55" s="106"/>
      <c r="AD55" s="106"/>
      <c r="AE55" s="106"/>
      <c r="AF55" s="106"/>
      <c r="AG55" s="106"/>
      <c r="AH55" s="106"/>
      <c r="AI55" s="106"/>
      <c r="AJ55" s="106"/>
      <c r="AK55" s="106"/>
      <c r="AL55" s="106"/>
      <c r="AM55" s="106"/>
      <c r="AN55" s="106"/>
      <c r="AO55" s="106"/>
      <c r="AP55" s="106"/>
      <c r="AQ55" s="107"/>
      <c r="AR55" s="105">
        <f>データ!BM6</f>
        <v>67.989999999999995</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76.44</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88.39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88.15</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101.01</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110.27</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99.14</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86.58</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86.25</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29.67</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24.5</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31.19</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36.67</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34.69</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32.71</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29.17</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31.35</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31.35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31.35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107</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35.44</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39.33</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43.43</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47.23</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50.89</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2.9</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52.45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53.92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53.32</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53.49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4.53</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3.56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3.46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0.71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0.19</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0.06</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37</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4EcKa88uTYn/3nRKPPZ5woVHEKAACwKCs54D/2YctQ+ufh4Fj6e0JVQyYt3gPJsym8FPRD8RdovuDe55phOGA==" saltValue="jSTQa7SPCZu4TZxq4njyh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49</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50</v>
      </c>
      <c r="B4" s="47"/>
      <c r="C4" s="47"/>
      <c r="D4" s="47"/>
      <c r="E4" s="47"/>
      <c r="F4" s="47"/>
      <c r="G4" s="47"/>
      <c r="H4" s="155"/>
      <c r="I4" s="156"/>
      <c r="J4" s="156"/>
      <c r="K4" s="156"/>
      <c r="L4" s="156"/>
      <c r="M4" s="156"/>
      <c r="N4" s="156"/>
      <c r="O4" s="156"/>
      <c r="P4" s="156"/>
      <c r="Q4" s="156"/>
      <c r="R4" s="156"/>
      <c r="S4" s="156"/>
      <c r="T4" s="152" t="s">
        <v>51</v>
      </c>
      <c r="U4" s="152"/>
      <c r="V4" s="152"/>
      <c r="W4" s="152"/>
      <c r="X4" s="152"/>
      <c r="Y4" s="152"/>
      <c r="Z4" s="152"/>
      <c r="AA4" s="152"/>
      <c r="AB4" s="152"/>
      <c r="AC4" s="152"/>
      <c r="AD4" s="152"/>
      <c r="AE4" s="152" t="s">
        <v>52</v>
      </c>
      <c r="AF4" s="152"/>
      <c r="AG4" s="152"/>
      <c r="AH4" s="152"/>
      <c r="AI4" s="152"/>
      <c r="AJ4" s="152"/>
      <c r="AK4" s="152"/>
      <c r="AL4" s="152"/>
      <c r="AM4" s="152"/>
      <c r="AN4" s="152"/>
      <c r="AO4" s="152"/>
      <c r="AP4" s="152" t="s">
        <v>53</v>
      </c>
      <c r="AQ4" s="152"/>
      <c r="AR4" s="152"/>
      <c r="AS4" s="152"/>
      <c r="AT4" s="152"/>
      <c r="AU4" s="152"/>
      <c r="AV4" s="152"/>
      <c r="AW4" s="152"/>
      <c r="AX4" s="152"/>
      <c r="AY4" s="152"/>
      <c r="AZ4" s="152"/>
      <c r="BA4" s="152" t="s">
        <v>54</v>
      </c>
      <c r="BB4" s="152"/>
      <c r="BC4" s="152"/>
      <c r="BD4" s="152"/>
      <c r="BE4" s="152"/>
      <c r="BF4" s="152"/>
      <c r="BG4" s="152"/>
      <c r="BH4" s="152"/>
      <c r="BI4" s="152"/>
      <c r="BJ4" s="152"/>
      <c r="BK4" s="152"/>
      <c r="BL4" s="152" t="s">
        <v>55</v>
      </c>
      <c r="BM4" s="152"/>
      <c r="BN4" s="152"/>
      <c r="BO4" s="152"/>
      <c r="BP4" s="152"/>
      <c r="BQ4" s="152"/>
      <c r="BR4" s="152"/>
      <c r="BS4" s="152"/>
      <c r="BT4" s="152"/>
      <c r="BU4" s="152"/>
      <c r="BV4" s="152"/>
      <c r="BW4" s="152" t="s">
        <v>56</v>
      </c>
      <c r="BX4" s="152"/>
      <c r="BY4" s="152"/>
      <c r="BZ4" s="152"/>
      <c r="CA4" s="152"/>
      <c r="CB4" s="152"/>
      <c r="CC4" s="152"/>
      <c r="CD4" s="152"/>
      <c r="CE4" s="152"/>
      <c r="CF4" s="152"/>
      <c r="CG4" s="152"/>
      <c r="CH4" s="152" t="s">
        <v>57</v>
      </c>
      <c r="CI4" s="152"/>
      <c r="CJ4" s="152"/>
      <c r="CK4" s="152"/>
      <c r="CL4" s="152"/>
      <c r="CM4" s="152"/>
      <c r="CN4" s="152"/>
      <c r="CO4" s="152"/>
      <c r="CP4" s="152"/>
      <c r="CQ4" s="152"/>
      <c r="CR4" s="152"/>
      <c r="CS4" s="152" t="s">
        <v>58</v>
      </c>
      <c r="CT4" s="152"/>
      <c r="CU4" s="152"/>
      <c r="CV4" s="152"/>
      <c r="CW4" s="152"/>
      <c r="CX4" s="152"/>
      <c r="CY4" s="152"/>
      <c r="CZ4" s="152"/>
      <c r="DA4" s="152"/>
      <c r="DB4" s="152"/>
      <c r="DC4" s="152"/>
      <c r="DD4" s="152" t="s">
        <v>59</v>
      </c>
      <c r="DE4" s="152"/>
      <c r="DF4" s="152"/>
      <c r="DG4" s="152"/>
      <c r="DH4" s="152"/>
      <c r="DI4" s="152"/>
      <c r="DJ4" s="152"/>
      <c r="DK4" s="152"/>
      <c r="DL4" s="152"/>
      <c r="DM4" s="152"/>
      <c r="DN4" s="152"/>
      <c r="DO4" s="152" t="s">
        <v>60</v>
      </c>
      <c r="DP4" s="152"/>
      <c r="DQ4" s="152"/>
      <c r="DR4" s="152"/>
      <c r="DS4" s="152"/>
      <c r="DT4" s="152"/>
      <c r="DU4" s="152"/>
      <c r="DV4" s="152"/>
      <c r="DW4" s="152"/>
      <c r="DX4" s="152"/>
      <c r="DY4" s="152"/>
      <c r="DZ4" s="152" t="s">
        <v>61</v>
      </c>
      <c r="EA4" s="152"/>
      <c r="EB4" s="152"/>
      <c r="EC4" s="152"/>
      <c r="ED4" s="152"/>
      <c r="EE4" s="152"/>
      <c r="EF4" s="152"/>
      <c r="EG4" s="152"/>
      <c r="EH4" s="152"/>
      <c r="EI4" s="152"/>
      <c r="EJ4" s="152"/>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75.06</v>
      </c>
      <c r="U6" s="52">
        <f>U7</f>
        <v>68.95</v>
      </c>
      <c r="V6" s="52">
        <f>V7</f>
        <v>77.069999999999993</v>
      </c>
      <c r="W6" s="52">
        <f>W7</f>
        <v>88.71</v>
      </c>
      <c r="X6" s="52">
        <f t="shared" si="3"/>
        <v>88.5</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51.64</v>
      </c>
      <c r="AH6" s="52">
        <f>AH7</f>
        <v>59.55</v>
      </c>
      <c r="AI6" s="52">
        <f t="shared" si="3"/>
        <v>77.09</v>
      </c>
      <c r="AJ6" s="52">
        <f t="shared" si="3"/>
        <v>102.41</v>
      </c>
      <c r="AK6" s="52">
        <f t="shared" si="3"/>
        <v>101.87</v>
      </c>
      <c r="AL6" s="52">
        <f t="shared" si="3"/>
        <v>115.82</v>
      </c>
      <c r="AM6" s="52">
        <f t="shared" si="3"/>
        <v>118.97</v>
      </c>
      <c r="AN6" s="52">
        <f t="shared" si="3"/>
        <v>121.15</v>
      </c>
      <c r="AO6" s="50" t="str">
        <f>IF(AO7="-","【-】","【"&amp;SUBSTITUTE(TEXT(AO7,"#,##0.00"),"-","△")&amp;"】")</f>
        <v>【26.31】</v>
      </c>
      <c r="AP6" s="52">
        <f t="shared" si="3"/>
        <v>651.29999999999995</v>
      </c>
      <c r="AQ6" s="52">
        <f>AQ7</f>
        <v>561.77</v>
      </c>
      <c r="AR6" s="52">
        <f>AR7</f>
        <v>490.13</v>
      </c>
      <c r="AS6" s="52">
        <f>AS7</f>
        <v>445.69</v>
      </c>
      <c r="AT6" s="52">
        <f t="shared" si="3"/>
        <v>397.84</v>
      </c>
      <c r="AU6" s="52">
        <f t="shared" si="3"/>
        <v>797.95</v>
      </c>
      <c r="AV6" s="52">
        <f t="shared" si="3"/>
        <v>742.59</v>
      </c>
      <c r="AW6" s="52">
        <f t="shared" si="3"/>
        <v>549.77</v>
      </c>
      <c r="AX6" s="52">
        <f t="shared" si="3"/>
        <v>730.25</v>
      </c>
      <c r="AY6" s="52">
        <f t="shared" si="3"/>
        <v>868.31</v>
      </c>
      <c r="AZ6" s="50" t="str">
        <f>IF(AZ7="-","【-】","【"&amp;SUBSTITUTE(TEXT(AZ7,"#,##0.00"),"-","△")&amp;"】")</f>
        <v>【450.05】</v>
      </c>
      <c r="BA6" s="52">
        <f t="shared" si="3"/>
        <v>1292.1500000000001</v>
      </c>
      <c r="BB6" s="52">
        <f>BB7</f>
        <v>1368.58</v>
      </c>
      <c r="BC6" s="52">
        <f>BC7</f>
        <v>1098.3</v>
      </c>
      <c r="BD6" s="52">
        <f>BD7</f>
        <v>924.47</v>
      </c>
      <c r="BE6" s="52">
        <f t="shared" si="3"/>
        <v>918.92</v>
      </c>
      <c r="BF6" s="52">
        <f t="shared" si="3"/>
        <v>446.61</v>
      </c>
      <c r="BG6" s="52">
        <f t="shared" si="3"/>
        <v>430.97</v>
      </c>
      <c r="BH6" s="52">
        <f t="shared" si="3"/>
        <v>536.28</v>
      </c>
      <c r="BI6" s="52">
        <f t="shared" si="3"/>
        <v>514.66</v>
      </c>
      <c r="BJ6" s="52">
        <f t="shared" si="3"/>
        <v>504.81</v>
      </c>
      <c r="BK6" s="50" t="str">
        <f>IF(BK7="-","【-】","【"&amp;SUBSTITUTE(TEXT(BK7,"#,##0.00"),"-","△")&amp;"】")</f>
        <v>【246.04】</v>
      </c>
      <c r="BL6" s="52">
        <f t="shared" si="3"/>
        <v>74.239999999999995</v>
      </c>
      <c r="BM6" s="52">
        <f>BM7</f>
        <v>67.989999999999995</v>
      </c>
      <c r="BN6" s="52">
        <f>BN7</f>
        <v>76.44</v>
      </c>
      <c r="BO6" s="52">
        <f>BO7</f>
        <v>88.39</v>
      </c>
      <c r="BP6" s="52">
        <f t="shared" si="3"/>
        <v>88.15</v>
      </c>
      <c r="BQ6" s="52">
        <f t="shared" si="3"/>
        <v>91.03</v>
      </c>
      <c r="BR6" s="52">
        <f t="shared" si="3"/>
        <v>100.16</v>
      </c>
      <c r="BS6" s="52">
        <f t="shared" si="3"/>
        <v>100.54</v>
      </c>
      <c r="BT6" s="52">
        <f t="shared" si="3"/>
        <v>95.99</v>
      </c>
      <c r="BU6" s="52">
        <f t="shared" si="3"/>
        <v>94.91</v>
      </c>
      <c r="BV6" s="50" t="str">
        <f>IF(BV7="-","【-】","【"&amp;SUBSTITUTE(TEXT(BV7,"#,##0.00"),"-","△")&amp;"】")</f>
        <v>【114.16】</v>
      </c>
      <c r="BW6" s="52">
        <f t="shared" si="3"/>
        <v>101.01</v>
      </c>
      <c r="BX6" s="52">
        <f>BX7</f>
        <v>110.27</v>
      </c>
      <c r="BY6" s="52">
        <f>BY7</f>
        <v>99.14</v>
      </c>
      <c r="BZ6" s="52">
        <f>BZ7</f>
        <v>86.58</v>
      </c>
      <c r="CA6" s="52">
        <f t="shared" si="3"/>
        <v>86.25</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29.67</v>
      </c>
      <c r="CI6" s="52">
        <f>CI7</f>
        <v>24.5</v>
      </c>
      <c r="CJ6" s="52">
        <f>CJ7</f>
        <v>31.19</v>
      </c>
      <c r="CK6" s="52">
        <f>CK7</f>
        <v>36.67</v>
      </c>
      <c r="CL6" s="52">
        <f t="shared" si="5"/>
        <v>34.69</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32.71</v>
      </c>
      <c r="CT6" s="52">
        <f>CT7</f>
        <v>29.17</v>
      </c>
      <c r="CU6" s="52">
        <f>CU7</f>
        <v>31.35</v>
      </c>
      <c r="CV6" s="52">
        <f>CV7</f>
        <v>31.35</v>
      </c>
      <c r="CW6" s="52">
        <f t="shared" si="6"/>
        <v>31.35</v>
      </c>
      <c r="CX6" s="52">
        <f t="shared" si="6"/>
        <v>52.6</v>
      </c>
      <c r="CY6" s="52">
        <f t="shared" si="6"/>
        <v>52.54</v>
      </c>
      <c r="CZ6" s="52">
        <f t="shared" si="6"/>
        <v>50.81</v>
      </c>
      <c r="DA6" s="52">
        <f t="shared" si="6"/>
        <v>50.28</v>
      </c>
      <c r="DB6" s="52">
        <f t="shared" si="6"/>
        <v>51.42</v>
      </c>
      <c r="DC6" s="50" t="str">
        <f>IF(DC7="-","【-】","【"&amp;SUBSTITUTE(TEXT(DC7,"#,##0.00"),"-","△")&amp;"】")</f>
        <v>【77.10】</v>
      </c>
      <c r="DD6" s="52">
        <f t="shared" ref="DD6:DM6" si="7">DD7</f>
        <v>35.44</v>
      </c>
      <c r="DE6" s="52">
        <f>DE7</f>
        <v>39.33</v>
      </c>
      <c r="DF6" s="52">
        <f>DF7</f>
        <v>43.43</v>
      </c>
      <c r="DG6" s="52">
        <f>DG7</f>
        <v>47.23</v>
      </c>
      <c r="DH6" s="52">
        <f t="shared" si="7"/>
        <v>50.89</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2.9</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x14ac:dyDescent="0.15">
      <c r="A7"/>
      <c r="B7" s="54" t="s">
        <v>88</v>
      </c>
      <c r="C7" s="54" t="s">
        <v>89</v>
      </c>
      <c r="D7" s="54" t="s">
        <v>90</v>
      </c>
      <c r="E7" s="54" t="s">
        <v>91</v>
      </c>
      <c r="F7" s="54" t="s">
        <v>92</v>
      </c>
      <c r="G7" s="54" t="s">
        <v>93</v>
      </c>
      <c r="H7" s="54" t="s">
        <v>94</v>
      </c>
      <c r="I7" s="54" t="s">
        <v>95</v>
      </c>
      <c r="J7" s="54" t="s">
        <v>96</v>
      </c>
      <c r="K7" s="55">
        <v>5200</v>
      </c>
      <c r="L7" s="54" t="s">
        <v>97</v>
      </c>
      <c r="M7" s="55">
        <v>1</v>
      </c>
      <c r="N7" s="55">
        <v>1804</v>
      </c>
      <c r="O7" s="56" t="s">
        <v>98</v>
      </c>
      <c r="P7" s="56">
        <v>17.8</v>
      </c>
      <c r="Q7" s="55">
        <v>2</v>
      </c>
      <c r="R7" s="55">
        <v>1630</v>
      </c>
      <c r="S7" s="54" t="s">
        <v>99</v>
      </c>
      <c r="T7" s="57">
        <v>75.06</v>
      </c>
      <c r="U7" s="57">
        <v>68.95</v>
      </c>
      <c r="V7" s="57">
        <v>77.069999999999993</v>
      </c>
      <c r="W7" s="57">
        <v>88.71</v>
      </c>
      <c r="X7" s="57">
        <v>88.5</v>
      </c>
      <c r="Y7" s="57">
        <v>117.77</v>
      </c>
      <c r="Z7" s="57">
        <v>118.03</v>
      </c>
      <c r="AA7" s="57">
        <v>120</v>
      </c>
      <c r="AB7" s="57">
        <v>113.67</v>
      </c>
      <c r="AC7" s="58">
        <v>110.79</v>
      </c>
      <c r="AD7" s="57">
        <v>118.92</v>
      </c>
      <c r="AE7" s="57">
        <v>0</v>
      </c>
      <c r="AF7" s="57">
        <v>0</v>
      </c>
      <c r="AG7" s="57">
        <v>51.64</v>
      </c>
      <c r="AH7" s="57">
        <v>59.55</v>
      </c>
      <c r="AI7" s="57">
        <v>77.09</v>
      </c>
      <c r="AJ7" s="57">
        <v>102.41</v>
      </c>
      <c r="AK7" s="57">
        <v>101.87</v>
      </c>
      <c r="AL7" s="57">
        <v>115.82</v>
      </c>
      <c r="AM7" s="57">
        <v>118.97</v>
      </c>
      <c r="AN7" s="57">
        <v>121.15</v>
      </c>
      <c r="AO7" s="57">
        <v>26.31</v>
      </c>
      <c r="AP7" s="57">
        <v>651.29999999999995</v>
      </c>
      <c r="AQ7" s="57">
        <v>561.77</v>
      </c>
      <c r="AR7" s="57">
        <v>490.13</v>
      </c>
      <c r="AS7" s="57">
        <v>445.69</v>
      </c>
      <c r="AT7" s="57">
        <v>397.84</v>
      </c>
      <c r="AU7" s="57">
        <v>797.95</v>
      </c>
      <c r="AV7" s="57">
        <v>742.59</v>
      </c>
      <c r="AW7" s="57">
        <v>549.77</v>
      </c>
      <c r="AX7" s="57">
        <v>730.25</v>
      </c>
      <c r="AY7" s="57">
        <v>868.31</v>
      </c>
      <c r="AZ7" s="57">
        <v>450.05</v>
      </c>
      <c r="BA7" s="57">
        <v>1292.1500000000001</v>
      </c>
      <c r="BB7" s="57">
        <v>1368.58</v>
      </c>
      <c r="BC7" s="57">
        <v>1098.3</v>
      </c>
      <c r="BD7" s="57">
        <v>924.47</v>
      </c>
      <c r="BE7" s="57">
        <v>918.92</v>
      </c>
      <c r="BF7" s="57">
        <v>446.61</v>
      </c>
      <c r="BG7" s="57">
        <v>430.97</v>
      </c>
      <c r="BH7" s="57">
        <v>536.28</v>
      </c>
      <c r="BI7" s="57">
        <v>514.66</v>
      </c>
      <c r="BJ7" s="57">
        <v>504.81</v>
      </c>
      <c r="BK7" s="57">
        <v>246.04</v>
      </c>
      <c r="BL7" s="57">
        <v>74.239999999999995</v>
      </c>
      <c r="BM7" s="57">
        <v>67.989999999999995</v>
      </c>
      <c r="BN7" s="57">
        <v>76.44</v>
      </c>
      <c r="BO7" s="57">
        <v>88.39</v>
      </c>
      <c r="BP7" s="57">
        <v>88.15</v>
      </c>
      <c r="BQ7" s="57">
        <v>91.03</v>
      </c>
      <c r="BR7" s="57">
        <v>100.16</v>
      </c>
      <c r="BS7" s="57">
        <v>100.54</v>
      </c>
      <c r="BT7" s="57">
        <v>95.99</v>
      </c>
      <c r="BU7" s="57">
        <v>94.91</v>
      </c>
      <c r="BV7" s="57">
        <v>114.16</v>
      </c>
      <c r="BW7" s="57">
        <v>101.01</v>
      </c>
      <c r="BX7" s="57">
        <v>110.27</v>
      </c>
      <c r="BY7" s="57">
        <v>99.14</v>
      </c>
      <c r="BZ7" s="57">
        <v>86.58</v>
      </c>
      <c r="CA7" s="57">
        <v>86.25</v>
      </c>
      <c r="CB7" s="57">
        <v>45.86</v>
      </c>
      <c r="CC7" s="57">
        <v>42.5</v>
      </c>
      <c r="CD7" s="57">
        <v>42.19</v>
      </c>
      <c r="CE7" s="57">
        <v>44.55</v>
      </c>
      <c r="CF7" s="57">
        <v>47.36</v>
      </c>
      <c r="CG7" s="57">
        <v>18.71</v>
      </c>
      <c r="CH7" s="57">
        <v>29.67</v>
      </c>
      <c r="CI7" s="57">
        <v>24.5</v>
      </c>
      <c r="CJ7" s="57">
        <v>31.19</v>
      </c>
      <c r="CK7" s="57">
        <v>36.67</v>
      </c>
      <c r="CL7" s="57">
        <v>34.69</v>
      </c>
      <c r="CM7" s="57">
        <v>35.78</v>
      </c>
      <c r="CN7" s="57">
        <v>35.909999999999997</v>
      </c>
      <c r="CO7" s="57">
        <v>35.54</v>
      </c>
      <c r="CP7" s="57">
        <v>35.24</v>
      </c>
      <c r="CQ7" s="57">
        <v>35.22</v>
      </c>
      <c r="CR7" s="57">
        <v>55.52</v>
      </c>
      <c r="CS7" s="57">
        <v>32.71</v>
      </c>
      <c r="CT7" s="57">
        <v>29.17</v>
      </c>
      <c r="CU7" s="57">
        <v>31.35</v>
      </c>
      <c r="CV7" s="57">
        <v>31.35</v>
      </c>
      <c r="CW7" s="57">
        <v>31.35</v>
      </c>
      <c r="CX7" s="57">
        <v>52.6</v>
      </c>
      <c r="CY7" s="57">
        <v>52.54</v>
      </c>
      <c r="CZ7" s="57">
        <v>50.81</v>
      </c>
      <c r="DA7" s="57">
        <v>50.28</v>
      </c>
      <c r="DB7" s="57">
        <v>51.42</v>
      </c>
      <c r="DC7" s="57">
        <v>77.099999999999994</v>
      </c>
      <c r="DD7" s="57">
        <v>35.44</v>
      </c>
      <c r="DE7" s="57">
        <v>39.33</v>
      </c>
      <c r="DF7" s="57">
        <v>43.43</v>
      </c>
      <c r="DG7" s="57">
        <v>47.23</v>
      </c>
      <c r="DH7" s="57">
        <v>50.89</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2.9</v>
      </c>
      <c r="EB7" s="57">
        <v>0</v>
      </c>
      <c r="EC7" s="57">
        <v>0</v>
      </c>
      <c r="ED7" s="57">
        <v>0</v>
      </c>
      <c r="EE7" s="57">
        <v>0.71</v>
      </c>
      <c r="EF7" s="57">
        <v>0.19</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75.06</v>
      </c>
      <c r="V11" s="64">
        <f>IF(U6="-",NA(),U6)</f>
        <v>68.95</v>
      </c>
      <c r="W11" s="64">
        <f>IF(V6="-",NA(),V6)</f>
        <v>77.069999999999993</v>
      </c>
      <c r="X11" s="64">
        <f>IF(W6="-",NA(),W6)</f>
        <v>88.71</v>
      </c>
      <c r="Y11" s="64">
        <f>IF(X6="-",NA(),X6)</f>
        <v>88.5</v>
      </c>
      <c r="AE11" s="63" t="s">
        <v>23</v>
      </c>
      <c r="AF11" s="64">
        <f>IF(AE6="-",NA(),AE6)</f>
        <v>0</v>
      </c>
      <c r="AG11" s="64">
        <f>IF(AF6="-",NA(),AF6)</f>
        <v>0</v>
      </c>
      <c r="AH11" s="64">
        <f>IF(AG6="-",NA(),AG6)</f>
        <v>51.64</v>
      </c>
      <c r="AI11" s="64">
        <f>IF(AH6="-",NA(),AH6)</f>
        <v>59.55</v>
      </c>
      <c r="AJ11" s="64">
        <f>IF(AI6="-",NA(),AI6)</f>
        <v>77.09</v>
      </c>
      <c r="AP11" s="63" t="s">
        <v>23</v>
      </c>
      <c r="AQ11" s="64">
        <f>IF(AP6="-",NA(),AP6)</f>
        <v>651.29999999999995</v>
      </c>
      <c r="AR11" s="64">
        <f>IF(AQ6="-",NA(),AQ6)</f>
        <v>561.77</v>
      </c>
      <c r="AS11" s="64">
        <f>IF(AR6="-",NA(),AR6)</f>
        <v>490.13</v>
      </c>
      <c r="AT11" s="64">
        <f>IF(AS6="-",NA(),AS6)</f>
        <v>445.69</v>
      </c>
      <c r="AU11" s="64">
        <f>IF(AT6="-",NA(),AT6)</f>
        <v>397.84</v>
      </c>
      <c r="BA11" s="63" t="s">
        <v>23</v>
      </c>
      <c r="BB11" s="64">
        <f>IF(BA6="-",NA(),BA6)</f>
        <v>1292.1500000000001</v>
      </c>
      <c r="BC11" s="64">
        <f>IF(BB6="-",NA(),BB6)</f>
        <v>1368.58</v>
      </c>
      <c r="BD11" s="64">
        <f>IF(BC6="-",NA(),BC6)</f>
        <v>1098.3</v>
      </c>
      <c r="BE11" s="64">
        <f>IF(BD6="-",NA(),BD6)</f>
        <v>924.47</v>
      </c>
      <c r="BF11" s="64">
        <f>IF(BE6="-",NA(),BE6)</f>
        <v>918.92</v>
      </c>
      <c r="BL11" s="63" t="s">
        <v>23</v>
      </c>
      <c r="BM11" s="64">
        <f>IF(BL6="-",NA(),BL6)</f>
        <v>74.239999999999995</v>
      </c>
      <c r="BN11" s="64">
        <f>IF(BM6="-",NA(),BM6)</f>
        <v>67.989999999999995</v>
      </c>
      <c r="BO11" s="64">
        <f>IF(BN6="-",NA(),BN6)</f>
        <v>76.44</v>
      </c>
      <c r="BP11" s="64">
        <f>IF(BO6="-",NA(),BO6)</f>
        <v>88.39</v>
      </c>
      <c r="BQ11" s="64">
        <f>IF(BP6="-",NA(),BP6)</f>
        <v>88.15</v>
      </c>
      <c r="BW11" s="63" t="s">
        <v>23</v>
      </c>
      <c r="BX11" s="64">
        <f>IF(BW6="-",NA(),BW6)</f>
        <v>101.01</v>
      </c>
      <c r="BY11" s="64">
        <f>IF(BX6="-",NA(),BX6)</f>
        <v>110.27</v>
      </c>
      <c r="BZ11" s="64">
        <f>IF(BY6="-",NA(),BY6)</f>
        <v>99.14</v>
      </c>
      <c r="CA11" s="64">
        <f>IF(BZ6="-",NA(),BZ6)</f>
        <v>86.58</v>
      </c>
      <c r="CB11" s="64">
        <f>IF(CA6="-",NA(),CA6)</f>
        <v>86.25</v>
      </c>
      <c r="CH11" s="63" t="s">
        <v>23</v>
      </c>
      <c r="CI11" s="64">
        <f>IF(CH6="-",NA(),CH6)</f>
        <v>29.67</v>
      </c>
      <c r="CJ11" s="64">
        <f>IF(CI6="-",NA(),CI6)</f>
        <v>24.5</v>
      </c>
      <c r="CK11" s="64">
        <f>IF(CJ6="-",NA(),CJ6)</f>
        <v>31.19</v>
      </c>
      <c r="CL11" s="64">
        <f>IF(CK6="-",NA(),CK6)</f>
        <v>36.67</v>
      </c>
      <c r="CM11" s="64">
        <f>IF(CL6="-",NA(),CL6)</f>
        <v>34.69</v>
      </c>
      <c r="CS11" s="63" t="s">
        <v>23</v>
      </c>
      <c r="CT11" s="64">
        <f>IF(CS6="-",NA(),CS6)</f>
        <v>32.71</v>
      </c>
      <c r="CU11" s="64">
        <f>IF(CT6="-",NA(),CT6)</f>
        <v>29.17</v>
      </c>
      <c r="CV11" s="64">
        <f>IF(CU6="-",NA(),CU6)</f>
        <v>31.35</v>
      </c>
      <c r="CW11" s="64">
        <f>IF(CV6="-",NA(),CV6)</f>
        <v>31.35</v>
      </c>
      <c r="CX11" s="64">
        <f>IF(CW6="-",NA(),CW6)</f>
        <v>31.35</v>
      </c>
      <c r="DD11" s="63" t="s">
        <v>23</v>
      </c>
      <c r="DE11" s="64">
        <f>IF(DD6="-",NA(),DD6)</f>
        <v>35.44</v>
      </c>
      <c r="DF11" s="64">
        <f>IF(DE6="-",NA(),DE6)</f>
        <v>39.33</v>
      </c>
      <c r="DG11" s="64">
        <f>IF(DF6="-",NA(),DF6)</f>
        <v>43.43</v>
      </c>
      <c r="DH11" s="64">
        <f>IF(DG6="-",NA(),DG6)</f>
        <v>47.23</v>
      </c>
      <c r="DI11" s="64">
        <f>IF(DH6="-",NA(),DH6)</f>
        <v>50.89</v>
      </c>
      <c r="DO11" s="63" t="s">
        <v>23</v>
      </c>
      <c r="DP11" s="64">
        <f>IF(DO6="-",NA(),DO6)</f>
        <v>0</v>
      </c>
      <c r="DQ11" s="64">
        <f>IF(DP6="-",NA(),DP6)</f>
        <v>0</v>
      </c>
      <c r="DR11" s="64">
        <f>IF(DQ6="-",NA(),DQ6)</f>
        <v>0</v>
      </c>
      <c r="DS11" s="64">
        <f>IF(DR6="-",NA(),DR6)</f>
        <v>0</v>
      </c>
      <c r="DT11" s="64">
        <f>IF(DS6="-",NA(),DS6)</f>
        <v>0</v>
      </c>
      <c r="DZ11" s="63" t="s">
        <v>23</v>
      </c>
      <c r="EA11" s="64">
        <f>IF(DZ6="-",NA(),DZ6)</f>
        <v>0</v>
      </c>
      <c r="EB11" s="64">
        <f>IF(EA6="-",NA(),EA6)</f>
        <v>2.9</v>
      </c>
      <c r="EC11" s="64">
        <f>IF(EB6="-",NA(),EB6)</f>
        <v>0</v>
      </c>
      <c r="ED11" s="64">
        <f>IF(EC6="-",NA(),EC6)</f>
        <v>0</v>
      </c>
      <c r="EE11" s="64">
        <f>IF(ED6="-",NA(),ED6)</f>
        <v>0</v>
      </c>
    </row>
    <row r="12" spans="1:140" x14ac:dyDescent="0.15">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2020-02-04T09:16:42Z</cp:lastPrinted>
  <dcterms:created xsi:type="dcterms:W3CDTF">2019-12-05T07:46:46Z</dcterms:created>
  <dcterms:modified xsi:type="dcterms:W3CDTF">2020-02-04T09:16:45Z</dcterms:modified>
  <cp:category/>
</cp:coreProperties>
</file>