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平成26年度\02600公営企業\0200調査\平成31年度\200206 経営比較分析表の分析\0204 担当課回答\"/>
    </mc:Choice>
  </mc:AlternateContent>
  <workbookProtection workbookAlgorithmName="SHA-512" workbookHashValue="zasK0O29BwvdkGTIqny81qGn6HeA0WdVEpAgQricml/NMn9P268/qBZiVz9o+CDP1edtIEH+0bIuESZLg53g8w==" workbookSaltValue="Sw3pmdvfMttyU7ViUlRB+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<sst xmlns="http://schemas.openxmlformats.org/spreadsheetml/2006/main" count="220" uniqueCount="108">
  <si>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</si>
  <si>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</si>
  <si>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</si>
  <si>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</si>
  <si>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</si>
  <si>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</si>
  <si>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</si>
  <si>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</si>
  <si>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</si>
  <si>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</si>
  <si>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</si>
  <si>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</si>
  <si>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</si>
  <si>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</si>
  <si>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</si>
  <si>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</si>
  <si>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</si>
  <si>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</si>
  <si>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</si>
  <si>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</si>
  <si>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</si>
  <si>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</si>
  <si>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</si>
  <si>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</si>
  <si>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</si>
  <si>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</si>
  <si>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</si>
  <si>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</si>
  <si>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</si>
  <si>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</si>
  <si>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</si>
  <si>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</si>
  <si>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</si>
  <si>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</si>
  <si>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</si>
  <si>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</si>
  <si>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</si>
  <si>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</si>
  <si>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</si>
  <si>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</si>
  <si>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</si>
  <si>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</si>
  <si>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</si>
  <si>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</si>
  <si>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</si>
  <si>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</si>
  <si>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</si>
  <si>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</si>
  <si>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</si>
  <si>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</si>
  <si>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</si>
  <si>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</si>
  <si>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</si>
  <si>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</si>
  <si>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</si>
  <si>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</si>
  <si>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</si>
  <si>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</si>
  <si>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</si>
  <si>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</si>
  <si>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</si>
  <si>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</si>
  <si>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</si>
  <si>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</si>
  <si>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</si>
  <si>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</si>
  <si>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</si>
  <si>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</si>
  <si>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</si>
  <si>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</si>
  <si>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</si>
  <si>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</si>
  <si>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</si>
  <si>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</si>
  <si>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</si>
  <si>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</si>
  <si>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</si>
  <si>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</si>
  <si>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</si>
  <si>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</si>
  <si>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</si>
  <si>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</si>
  <si>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</si>
  <si>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</si>
  <si>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</si>
  <si>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</si>
  <si>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</si>
  <si>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</si>
  <si>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</si>
  <si>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</si>
  <si>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</si>
  <si>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</si>
  <si>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</si>
  <si>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</si>
  <si>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</si>
  <si>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</si>
  <si>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</si>
  <si>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</si>
  <si>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</si>
  <si>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</si>
  <si>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</si>
  <si>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</si>
  <si>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</si>
  <si>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</si>
  <si>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</si>
  <si>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○H29年度の簡易水道統合の影響等により、全体的に指標の数値に変動が起きている。
①経常収支比率は、全国平均値より下回っているものの、費用の抑制やH29年度の料金改定により100パーセントを超す比率を維持している。
③流動比率は、例年平均値より上回っていたが、簡易水道統合による流動負債増加の影響等で今回も下回った。今後も現金などの流動資産を維持し比率を保っていく必要がある。
④地理的条件と集落の点在により過去からの投資規模は大きい。簡易水道統合により企業債残高も大きく増加したため、今後もできるだけ企業債の発行抑制に努め着実な償還を行い、比率の抑制に努めなければならない。
⑤簡易水道統合の影響が大きく、給水に係る費用が給水収益で賄えておらず平均値を下回っている。一般会計からの一定の補填を受けつつ、適正な料金水準を保っていく必要がある。
⑥地理的条件等により費用も多く平均値より上回っている。簡易水道統合により施設数も多くなり、今以上に投資の効率化や維持管理費の削減に努める必要がある。
⑦漏水対応や施設の適正規模を考慮し適正管理に努める。
⑧例年有収率は平均値を上回っており、施設の稼働状況が収益に反映されていると言えるが、一層の有収率の向上に努める。
</t>
    <rPh sb="4" eb="6">
      <t>ネンド</t>
    </rPh>
    <rPh sb="7" eb="9">
      <t>カンイ</t>
    </rPh>
    <rPh sb="9" eb="11">
      <t>スイドウ</t>
    </rPh>
    <rPh sb="11" eb="13">
      <t>トウゴウ</t>
    </rPh>
    <rPh sb="14" eb="16">
      <t>エイキョウ</t>
    </rPh>
    <rPh sb="16" eb="17">
      <t>トウ</t>
    </rPh>
    <rPh sb="21" eb="24">
      <t>ゼンタイテキ</t>
    </rPh>
    <rPh sb="25" eb="27">
      <t>シヒョウ</t>
    </rPh>
    <rPh sb="28" eb="30">
      <t>スウチ</t>
    </rPh>
    <rPh sb="31" eb="33">
      <t>ヘンドウ</t>
    </rPh>
    <rPh sb="34" eb="35">
      <t>オ</t>
    </rPh>
    <rPh sb="50" eb="52">
      <t>ゼンコク</t>
    </rPh>
    <rPh sb="76" eb="78">
      <t>ネンド</t>
    </rPh>
    <rPh sb="95" eb="96">
      <t>コ</t>
    </rPh>
    <rPh sb="97" eb="99">
      <t>ヒリツ</t>
    </rPh>
    <rPh sb="100" eb="102">
      <t>イジ</t>
    </rPh>
    <rPh sb="130" eb="132">
      <t>カンイ</t>
    </rPh>
    <rPh sb="132" eb="134">
      <t>スイドウ</t>
    </rPh>
    <rPh sb="134" eb="136">
      <t>トウゴウ</t>
    </rPh>
    <rPh sb="139" eb="141">
      <t>リュウドウ</t>
    </rPh>
    <rPh sb="141" eb="143">
      <t>フサイ</t>
    </rPh>
    <rPh sb="143" eb="145">
      <t>ゾウカ</t>
    </rPh>
    <rPh sb="146" eb="148">
      <t>エイキョウ</t>
    </rPh>
    <rPh sb="148" eb="149">
      <t>トウ</t>
    </rPh>
    <rPh sb="150" eb="152">
      <t>コンカイ</t>
    </rPh>
    <rPh sb="153" eb="155">
      <t>シタマワ</t>
    </rPh>
    <rPh sb="243" eb="245">
      <t>コンゴ</t>
    </rPh>
    <rPh sb="260" eb="261">
      <t>ツト</t>
    </rPh>
    <rPh sb="268" eb="269">
      <t>オコナ</t>
    </rPh>
    <rPh sb="304" eb="306">
      <t>キュウスイ</t>
    </rPh>
    <rPh sb="307" eb="308">
      <t>カカ</t>
    </rPh>
    <rPh sb="309" eb="311">
      <t>ヒヨウ</t>
    </rPh>
    <rPh sb="312" eb="314">
      <t>キュウスイ</t>
    </rPh>
    <rPh sb="314" eb="316">
      <t>シュウエキ</t>
    </rPh>
    <rPh sb="317" eb="318">
      <t>マカナ</t>
    </rPh>
    <rPh sb="323" eb="326">
      <t>ヘイキンチ</t>
    </rPh>
    <rPh sb="327" eb="329">
      <t>シタマワ</t>
    </rPh>
    <rPh sb="334" eb="336">
      <t>イッパン</t>
    </rPh>
    <rPh sb="336" eb="338">
      <t>カイケイ</t>
    </rPh>
    <rPh sb="341" eb="343">
      <t>イッテイ</t>
    </rPh>
    <rPh sb="344" eb="346">
      <t>ホテン</t>
    </rPh>
    <rPh sb="347" eb="348">
      <t>ウ</t>
    </rPh>
    <rPh sb="365" eb="367">
      <t>ヒツヨウ</t>
    </rPh>
    <rPh sb="399" eb="401">
      <t>カンイ</t>
    </rPh>
    <rPh sb="401" eb="403">
      <t>スイドウ</t>
    </rPh>
    <rPh sb="403" eb="405">
      <t>トウゴウ</t>
    </rPh>
    <rPh sb="408" eb="410">
      <t>シセツ</t>
    </rPh>
    <rPh sb="410" eb="411">
      <t>スウ</t>
    </rPh>
    <rPh sb="412" eb="413">
      <t>オオ</t>
    </rPh>
    <rPh sb="417" eb="420">
      <t>イマイジョウ</t>
    </rPh>
    <rPh sb="448" eb="450">
      <t>ロウスイ</t>
    </rPh>
    <rPh sb="450" eb="452">
      <t>タイオウ</t>
    </rPh>
    <rPh sb="458" eb="460">
      <t>キボ</t>
    </rPh>
    <rPh sb="461" eb="463">
      <t>コウリョ</t>
    </rPh>
    <rPh sb="464" eb="466">
      <t>テキセイ</t>
    </rPh>
    <phoneticPr fontId="4"/>
  </si>
  <si>
    <t>　本市の水道施設は、投資の時期が比較的若いため老朽化を示す各比率は平均値より下回っている。また、近年、旧簡易水道を含む施設の更新や給水区域拡張のための施設整備を行っている。
　しかしながら、近い将来老朽化に伴う多額の更新費用が発生すると予測されるため、長寿命化を図り事業費を抑えながら、計画的に耐震性も考慮し更新を進め施設の健全化を図る必要がある。</t>
    <rPh sb="10" eb="12">
      <t>トウシ</t>
    </rPh>
    <rPh sb="27" eb="28">
      <t>シメ</t>
    </rPh>
    <rPh sb="48" eb="50">
      <t>キンネン</t>
    </rPh>
    <rPh sb="51" eb="52">
      <t>キュウ</t>
    </rPh>
    <rPh sb="52" eb="54">
      <t>カンイ</t>
    </rPh>
    <rPh sb="54" eb="56">
      <t>スイドウ</t>
    </rPh>
    <rPh sb="57" eb="58">
      <t>フク</t>
    </rPh>
    <rPh sb="59" eb="61">
      <t>シセツ</t>
    </rPh>
    <rPh sb="62" eb="64">
      <t>コウシン</t>
    </rPh>
    <rPh sb="65" eb="67">
      <t>キュウスイ</t>
    </rPh>
    <rPh sb="67" eb="69">
      <t>クイキ</t>
    </rPh>
    <rPh sb="69" eb="71">
      <t>カクチョウ</t>
    </rPh>
    <rPh sb="75" eb="77">
      <t>シセツ</t>
    </rPh>
    <rPh sb="77" eb="79">
      <t>セイビ</t>
    </rPh>
    <rPh sb="80" eb="81">
      <t>オコナ</t>
    </rPh>
    <rPh sb="99" eb="102">
      <t>ロウキュウカ</t>
    </rPh>
    <rPh sb="103" eb="104">
      <t>トモナ</t>
    </rPh>
    <rPh sb="105" eb="107">
      <t>タガク</t>
    </rPh>
    <rPh sb="108" eb="110">
      <t>コウシン</t>
    </rPh>
    <rPh sb="110" eb="112">
      <t>ヒヨウ</t>
    </rPh>
    <rPh sb="113" eb="115">
      <t>ハッセイ</t>
    </rPh>
    <rPh sb="118" eb="120">
      <t>ヨソク</t>
    </rPh>
    <rPh sb="126" eb="127">
      <t>チョウ</t>
    </rPh>
    <rPh sb="127" eb="130">
      <t>ジュミョウカ</t>
    </rPh>
    <rPh sb="131" eb="132">
      <t>ハカ</t>
    </rPh>
    <rPh sb="133" eb="136">
      <t>ジギョウヒ</t>
    </rPh>
    <rPh sb="137" eb="138">
      <t>オサ</t>
    </rPh>
    <rPh sb="143" eb="146">
      <t>ケイカクテキ</t>
    </rPh>
    <rPh sb="147" eb="150">
      <t>タイシンセイ</t>
    </rPh>
    <rPh sb="151" eb="153">
      <t>コウリョ</t>
    </rPh>
    <rPh sb="154" eb="156">
      <t>コウシン</t>
    </rPh>
    <rPh sb="157" eb="158">
      <t>スス</t>
    </rPh>
    <phoneticPr fontId="16"/>
  </si>
  <si>
    <t>　安全・安心で安定した水道の供給を持続させるため、一層の経営健全化が求められることから、適正な料金水準を保ち、有収率の向上を図る。
　また、維持管理の効率化（施設の統廃合や広域化等）を検討し経営基盤の強化に努める。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6" eb="89">
      <t>コウイキカ</t>
    </rPh>
    <rPh sb="89" eb="90">
      <t>トウ</t>
    </rPh>
    <rPh sb="103" eb="104">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</si>
</sst>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c:v>
                </c:pt>
                <c:pt idx="1">
                  <c:v>0.41</c:v>
                </c:pt>
                <c:pt idx="2">
                  <c:v>0.17</c:v>
                </c:pt>
                <c:pt idx="3">
                  <c:v>0.04</c:v>
                </c:pt>
                <c:pt idx="4">
                  <c:v>0.28000000000000003</c:v>
                </c:pt>
              </c:numCache>
            </c:numRef>
          </c:val>
          <c:extLst>
            <c:ext xmlns:c16="http://schemas.microsoft.com/office/drawing/2014/chart" uri="{C3380CC4-5D6E-409C-BE32-E72D297353CC}">
              <c16:uniqueId val="{00000000-4214-40EE-ACAB-0583D98F6F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0.71</c:v>
                </c:pt>
                <c:pt idx="3">
                  <c:v>0.51</c:v>
                </c:pt>
                <c:pt idx="4">
                  <c:v>0.57999999999999996</c:v>
                </c:pt>
              </c:numCache>
            </c:numRef>
          </c:val>
          <c:smooth val="0"/>
          <c:extLst>
            <c:ext xmlns:c16="http://schemas.microsoft.com/office/drawing/2014/chart" uri="{C3380CC4-5D6E-409C-BE32-E72D297353CC}">
              <c16:uniqueId val="{00000001-4214-40EE-ACAB-0583D98F6F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c:v>
                </c:pt>
                <c:pt idx="1">
                  <c:v>105.67</c:v>
                </c:pt>
                <c:pt idx="2">
                  <c:v>106.14</c:v>
                </c:pt>
                <c:pt idx="3">
                  <c:v>107.62</c:v>
                </c:pt>
                <c:pt idx="4">
                  <c:v>105.44</c:v>
                </c:pt>
              </c:numCache>
            </c:numRef>
          </c:val>
          <c:extLst>
            <c:ext xmlns:c16="http://schemas.microsoft.com/office/drawing/2014/chart" uri="{C3380CC4-5D6E-409C-BE32-E72D297353CC}">
              <c16:uniqueId val="{00000000-B71D-4A2D-9BFB-2A01FD3871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111.71</c:v>
                </c:pt>
                <c:pt idx="3">
                  <c:v>110.68</c:v>
                </c:pt>
                <c:pt idx="4">
                  <c:v>110.66</c:v>
                </c:pt>
              </c:numCache>
            </c:numRef>
          </c:val>
          <c:smooth val="0"/>
          <c:extLst>
            <c:ext xmlns:c16="http://schemas.microsoft.com/office/drawing/2014/chart" uri="{C3380CC4-5D6E-409C-BE32-E72D297353CC}">
              <c16:uniqueId val="{00000001-B71D-4A2D-9BFB-2A01FD3871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43.43</c:v>
                </c:pt>
                <c:pt idx="1">
                  <c:v>45.15</c:v>
                </c:pt>
                <c:pt idx="2">
                  <c:v>46.44</c:v>
                </c:pt>
                <c:pt idx="3">
                  <c:v>38.51</c:v>
                </c:pt>
                <c:pt idx="4">
                  <c:v>40.82</c:v>
                </c:pt>
              </c:numCache>
            </c:numRef>
          </c:val>
          <c:extLst>
            <c:ext xmlns:c16="http://schemas.microsoft.com/office/drawing/2014/chart" uri="{C3380CC4-5D6E-409C-BE32-E72D297353CC}">
              <c16:uniqueId val="{00000000-9EB5-4387-8DDE-F33BDC7D13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48.49</c:v>
                </c:pt>
                <c:pt idx="3">
                  <c:v>47.28</c:v>
                </c:pt>
                <c:pt idx="4">
                  <c:v>47.66</c:v>
                </c:pt>
              </c:numCache>
            </c:numRef>
          </c:val>
          <c:smooth val="0"/>
          <c:extLst>
            <c:ext xmlns:c16="http://schemas.microsoft.com/office/drawing/2014/chart" uri="{C3380CC4-5D6E-409C-BE32-E72D297353CC}">
              <c16:uniqueId val="{00000001-9EB5-4387-8DDE-F33BDC7D13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2.25</c:v>
                </c:pt>
                <c:pt idx="1">
                  <c:v>9.7200000000000006</c:v>
                </c:pt>
                <c:pt idx="2">
                  <c:v>10.8</c:v>
                </c:pt>
                <c:pt idx="3">
                  <c:v>7.9</c:v>
                </c:pt>
                <c:pt idx="4">
                  <c:v>10.7</c:v>
                </c:pt>
              </c:numCache>
            </c:numRef>
          </c:val>
          <c:extLst>
            <c:ext xmlns:c16="http://schemas.microsoft.com/office/drawing/2014/chart" uri="{C3380CC4-5D6E-409C-BE32-E72D297353CC}">
              <c16:uniqueId val="{00000000-3B7D-47E8-9489-6CEFC7F4A0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12.79</c:v>
                </c:pt>
                <c:pt idx="3">
                  <c:v>12.19</c:v>
                </c:pt>
                <c:pt idx="4">
                  <c:v>15.1</c:v>
                </c:pt>
              </c:numCache>
            </c:numRef>
          </c:val>
          <c:smooth val="0"/>
          <c:extLst>
            <c:ext xmlns:c16="http://schemas.microsoft.com/office/drawing/2014/chart" uri="{C3380CC4-5D6E-409C-BE32-E72D297353CC}">
              <c16:uniqueId val="{00000001-3B7D-47E8-9489-6CEFC7F4A0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2A-4796-98AC-AC8C6D258FE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1.72</c:v>
                </c:pt>
                <c:pt idx="3">
                  <c:v>3.56</c:v>
                </c:pt>
                <c:pt idx="4">
                  <c:v>2.74</c:v>
                </c:pt>
              </c:numCache>
            </c:numRef>
          </c:val>
          <c:smooth val="0"/>
          <c:extLst>
            <c:ext xmlns:c16="http://schemas.microsoft.com/office/drawing/2014/chart" uri="{C3380CC4-5D6E-409C-BE32-E72D297353CC}">
              <c16:uniqueId val="{00000001-6A2A-4796-98AC-AC8C6D258FE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451.87</c:v>
                </c:pt>
                <c:pt idx="1">
                  <c:v>489.67</c:v>
                </c:pt>
                <c:pt idx="2">
                  <c:v>485.21</c:v>
                </c:pt>
                <c:pt idx="3">
                  <c:v>306.39999999999998</c:v>
                </c:pt>
                <c:pt idx="4">
                  <c:v>324.81</c:v>
                </c:pt>
              </c:numCache>
            </c:numRef>
          </c:val>
          <c:extLst>
            <c:ext xmlns:c16="http://schemas.microsoft.com/office/drawing/2014/chart" uri="{C3380CC4-5D6E-409C-BE32-E72D297353CC}">
              <c16:uniqueId val="{00000000-C738-47E9-A39B-6716D1DC01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384.34</c:v>
                </c:pt>
                <c:pt idx="3">
                  <c:v>357.34</c:v>
                </c:pt>
                <c:pt idx="4">
                  <c:v>366.03</c:v>
                </c:pt>
              </c:numCache>
            </c:numRef>
          </c:val>
          <c:smooth val="0"/>
          <c:extLst>
            <c:ext xmlns:c16="http://schemas.microsoft.com/office/drawing/2014/chart" uri="{C3380CC4-5D6E-409C-BE32-E72D297353CC}">
              <c16:uniqueId val="{00000001-C738-47E9-A39B-6716D1DC01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745.63</c:v>
                </c:pt>
                <c:pt idx="1">
                  <c:v>729.18</c:v>
                </c:pt>
                <c:pt idx="2">
                  <c:v>755.13</c:v>
                </c:pt>
                <c:pt idx="3">
                  <c:v>874.92</c:v>
                </c:pt>
                <c:pt idx="4">
                  <c:v>849.7</c:v>
                </c:pt>
              </c:numCache>
            </c:numRef>
          </c:val>
          <c:extLst>
            <c:ext xmlns:c16="http://schemas.microsoft.com/office/drawing/2014/chart" uri="{C3380CC4-5D6E-409C-BE32-E72D297353CC}">
              <c16:uniqueId val="{00000000-E3A6-40EF-B480-4A63197F4A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380.58</c:v>
                </c:pt>
                <c:pt idx="3">
                  <c:v>373.69</c:v>
                </c:pt>
                <c:pt idx="4">
                  <c:v>370.12</c:v>
                </c:pt>
              </c:numCache>
            </c:numRef>
          </c:val>
          <c:smooth val="0"/>
          <c:extLst>
            <c:ext xmlns:c16="http://schemas.microsoft.com/office/drawing/2014/chart" uri="{C3380CC4-5D6E-409C-BE32-E72D297353CC}">
              <c16:uniqueId val="{00000001-E3A6-40EF-B480-4A63197F4A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91.59</c:v>
                </c:pt>
                <c:pt idx="1">
                  <c:v>91.69</c:v>
                </c:pt>
                <c:pt idx="2">
                  <c:v>94.11</c:v>
                </c:pt>
                <c:pt idx="3">
                  <c:v>76.28</c:v>
                </c:pt>
                <c:pt idx="4">
                  <c:v>74.55</c:v>
                </c:pt>
              </c:numCache>
            </c:numRef>
          </c:val>
          <c:extLst>
            <c:ext xmlns:c16="http://schemas.microsoft.com/office/drawing/2014/chart" uri="{C3380CC4-5D6E-409C-BE32-E72D297353CC}">
              <c16:uniqueId val="{00000000-1C84-4B22-8842-E911F853AA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102.38</c:v>
                </c:pt>
                <c:pt idx="3">
                  <c:v>99.87</c:v>
                </c:pt>
                <c:pt idx="4">
                  <c:v>100.42</c:v>
                </c:pt>
              </c:numCache>
            </c:numRef>
          </c:val>
          <c:smooth val="0"/>
          <c:extLst>
            <c:ext xmlns:c16="http://schemas.microsoft.com/office/drawing/2014/chart" uri="{C3380CC4-5D6E-409C-BE32-E72D297353CC}">
              <c16:uniqueId val="{00000001-1C84-4B22-8842-E911F853AA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234.14</c:v>
                </c:pt>
                <c:pt idx="1">
                  <c:v>234.04</c:v>
                </c:pt>
                <c:pt idx="2">
                  <c:v>228.21</c:v>
                </c:pt>
                <c:pt idx="3">
                  <c:v>307.89999999999998</c:v>
                </c:pt>
                <c:pt idx="4">
                  <c:v>318.5</c:v>
                </c:pt>
              </c:numCache>
            </c:numRef>
          </c:val>
          <c:extLst>
            <c:ext xmlns:c16="http://schemas.microsoft.com/office/drawing/2014/chart" uri="{C3380CC4-5D6E-409C-BE32-E72D297353CC}">
              <c16:uniqueId val="{00000000-4AFF-4AF7-987E-C783B5F7EE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168.67</c:v>
                </c:pt>
                <c:pt idx="3">
                  <c:v>171.81</c:v>
                </c:pt>
                <c:pt idx="4">
                  <c:v>171.67</c:v>
                </c:pt>
              </c:numCache>
            </c:numRef>
          </c:val>
          <c:smooth val="0"/>
          <c:extLst>
            <c:ext xmlns:c16="http://schemas.microsoft.com/office/drawing/2014/chart" uri="{C3380CC4-5D6E-409C-BE32-E72D297353CC}">
              <c16:uniqueId val="{00000001-4AFF-4AF7-987E-C783B5F7EE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58.96</c:v>
                </c:pt>
                <c:pt idx="1">
                  <c:v>59.43</c:v>
                </c:pt>
                <c:pt idx="2">
                  <c:v>63.68</c:v>
                </c:pt>
                <c:pt idx="3">
                  <c:v>73.64</c:v>
                </c:pt>
                <c:pt idx="4">
                  <c:v>69.48</c:v>
                </c:pt>
              </c:numCache>
            </c:numRef>
          </c:val>
          <c:extLst>
            <c:ext xmlns:c16="http://schemas.microsoft.com/office/drawing/2014/chart" uri="{C3380CC4-5D6E-409C-BE32-E72D297353CC}">
              <c16:uniqueId val="{00000000-2127-4DE9-B2F3-043532A3BA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54.92</c:v>
                </c:pt>
                <c:pt idx="3">
                  <c:v>60.03</c:v>
                </c:pt>
                <c:pt idx="4">
                  <c:v>59.74</c:v>
                </c:pt>
              </c:numCache>
            </c:numRef>
          </c:val>
          <c:smooth val="0"/>
          <c:extLst>
            <c:ext xmlns:c16="http://schemas.microsoft.com/office/drawing/2014/chart" uri="{C3380CC4-5D6E-409C-BE32-E72D297353CC}">
              <c16:uniqueId val="{00000001-2127-4DE9-B2F3-043532A3BA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90.81</c:v>
                </c:pt>
                <c:pt idx="1">
                  <c:v>90.52</c:v>
                </c:pt>
                <c:pt idx="2">
                  <c:v>90.6</c:v>
                </c:pt>
                <c:pt idx="3">
                  <c:v>89.95</c:v>
                </c:pt>
                <c:pt idx="4">
                  <c:v>88.85</c:v>
                </c:pt>
              </c:numCache>
            </c:numRef>
          </c:val>
          <c:extLst>
            <c:ext xmlns:c16="http://schemas.microsoft.com/office/drawing/2014/chart" uri="{C3380CC4-5D6E-409C-BE32-E72D297353CC}">
              <c16:uniqueId val="{00000000-8888-4624-9231-F38D5D6FF2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82.66</c:v>
                </c:pt>
                <c:pt idx="3">
                  <c:v>84.81</c:v>
                </c:pt>
                <c:pt idx="4">
                  <c:v>84.8</c:v>
                </c:pt>
              </c:numCache>
            </c:numRef>
          </c:val>
          <c:smooth val="0"/>
          <c:extLst>
            <c:ext xmlns:c16="http://schemas.microsoft.com/office/drawing/2014/chart" uri="{C3380CC4-5D6E-409C-BE32-E72D297353CC}">
              <c16:uniqueId val="{00000001-8888-4624-9231-F38D5D6FF2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島根県　雲南市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38479</v>
      </c>
      <c r="AM8" s="60"/>
      <c r="AN8" s="60"/>
      <c r="AO8" s="60"/>
      <c r="AP8" s="60"/>
      <c r="AQ8" s="60"/>
      <c r="AR8" s="60"/>
      <c r="AS8" s="60"/>
      <c r="AT8" s="51">
        <f>データ!$S$6</f>
        <v>553.17999999999995</v>
      </c>
      <c r="AU8" s="52"/>
      <c r="AV8" s="52"/>
      <c r="AW8" s="52"/>
      <c r="AX8" s="52"/>
      <c r="AY8" s="52"/>
      <c r="AZ8" s="52"/>
      <c r="BA8" s="52"/>
      <c r="BB8" s="53">
        <f>データ!$T$6</f>
        <v>69.56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58.49</v>
      </c>
      <c r="J10" s="52"/>
      <c r="K10" s="52"/>
      <c r="L10" s="52"/>
      <c r="M10" s="52"/>
      <c r="N10" s="52"/>
      <c r="O10" s="63"/>
      <c r="P10" s="53">
        <f>データ!$P$6</f>
        <v>91.2</v>
      </c>
      <c r="Q10" s="53"/>
      <c r="R10" s="53"/>
      <c r="S10" s="53"/>
      <c r="T10" s="53"/>
      <c r="U10" s="53"/>
      <c r="V10" s="53"/>
      <c r="W10" s="60">
        <f>データ!$Q$6</f>
        <v>3917</v>
      </c>
      <c r="X10" s="60"/>
      <c r="Y10" s="60"/>
      <c r="Z10" s="60"/>
      <c r="AA10" s="60"/>
      <c r="AB10" s="60"/>
      <c r="AC10" s="60"/>
      <c r="AD10" s="2"/>
      <c r="AE10" s="2"/>
      <c r="AF10" s="2"/>
      <c r="AG10" s="2"/>
      <c r="AH10" s="4"/>
      <c r="AI10" s="4"/>
      <c r="AJ10" s="4"/>
      <c r="AK10" s="4"/>
      <c r="AL10" s="60">
        <f>データ!$U$6</f>
        <v>34850</v>
      </c>
      <c r="AM10" s="60"/>
      <c r="AN10" s="60"/>
      <c r="AO10" s="60"/>
      <c r="AP10" s="60"/>
      <c r="AQ10" s="60"/>
      <c r="AR10" s="60"/>
      <c r="AS10" s="60"/>
      <c r="AT10" s="51">
        <f>データ!$V$6</f>
        <v>236.4</v>
      </c>
      <c r="AU10" s="52"/>
      <c r="AV10" s="52"/>
      <c r="AW10" s="52"/>
      <c r="AX10" s="52"/>
      <c r="AY10" s="52"/>
      <c r="AZ10" s="52"/>
      <c r="BA10" s="52"/>
      <c r="BB10" s="53">
        <f>データ!$W$6</f>
        <v>147.41999999999999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d6i4W0EyquLA3fIlsjYY1Yego0z6VapoQBP+yNvYVXrgk7/LvxVgHQA+zchHjBO8yIAwIW8fFJl2GOP5WoBDA==" saltValue="wka7DAY53EaEIRofyHIQ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322091</v>
      </c>
      <c r="D6" s="34">
        <f t="shared" si="3"/>
        <v>46</v>
      </c>
      <c r="E6" s="34">
        <f t="shared" si="3"/>
        <v>1</v>
      </c>
      <c r="F6" s="34">
        <f t="shared" si="3"/>
        <v>0</v>
      </c>
      <c r="G6" s="34">
        <f t="shared" si="3"/>
        <v>1</v>
      </c>
      <c r="H6" s="34" t="str">
        <f t="shared" si="3"/>
        <v>島根県　雲南市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58.49</v>
      </c>
      <c r="P6" s="35">
        <f t="shared" si="3"/>
        <v>91.2</v>
      </c>
      <c r="Q6" s="35">
        <f t="shared" si="3"/>
        <v>3917</v>
      </c>
      <c r="R6" s="35">
        <f t="shared" si="3"/>
        <v>38479</v>
      </c>
      <c r="S6" s="35">
        <f t="shared" si="3"/>
        <v>553.17999999999995</v>
      </c>
      <c r="T6" s="35">
        <f t="shared" si="3"/>
        <v>69.56</v>
      </c>
      <c r="U6" s="35">
        <f t="shared" si="3"/>
        <v>34850</v>
      </c>
      <c r="V6" s="35">
        <f t="shared" si="3"/>
        <v>236.4</v>
      </c>
      <c r="W6" s="35">
        <f t="shared" si="3"/>
        <v>147.41999999999999</v>
      </c>
      <c r="X6" s="36">
        <f>IF(X7="",NA(),X7)</f>
        <v>106.9</v>
      </c>
      <c r="Y6" s="36">
        <f t="shared" ref="Y6:AG6" si="4">IF(Y7="",NA(),Y7)</f>
        <v>105.67</v>
      </c>
      <c r="Z6" s="36">
        <f t="shared" si="4"/>
        <v>106.14</v>
      </c>
      <c r="AA6" s="36">
        <f t="shared" si="4"/>
        <v>107.62</v>
      </c>
      <c r="AB6" s="36">
        <f t="shared" si="4"/>
        <v>105.44</v>
      </c>
      <c r="AC6" s="36">
        <f t="shared" si="4"/>
        <v>109.04</v>
      </c>
      <c r="AD6" s="36">
        <f t="shared" si="4"/>
        <v>109.64</v>
      </c>
      <c r="AE6" s="36">
        <f t="shared" si="4"/>
        <v>111.71</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1.72</v>
      </c>
      <c r="AQ6" s="36">
        <f t="shared" si="5"/>
        <v>3.56</v>
      </c>
      <c r="AR6" s="36">
        <f t="shared" si="5"/>
        <v>2.74</v>
      </c>
      <c r="AS6" s="35" t="str">
        <f>IF(AS7="","",IF(AS7="-","【-】","【"&amp;SUBSTITUTE(TEXT(AS7,"#,##0.00"),"-","△")&amp;"】"))</f>
        <v>【1.05】</v>
      </c>
      <c r="AT6" s="36">
        <f>IF(AT7="",NA(),AT7)</f>
        <v>451.87</v>
      </c>
      <c r="AU6" s="36">
        <f t="shared" ref="AU6:BC6" si="6">IF(AU7="",NA(),AU7)</f>
        <v>489.67</v>
      </c>
      <c r="AV6" s="36">
        <f t="shared" si="6"/>
        <v>485.21</v>
      </c>
      <c r="AW6" s="36">
        <f t="shared" si="6"/>
        <v>306.39999999999998</v>
      </c>
      <c r="AX6" s="36">
        <f t="shared" si="6"/>
        <v>324.81</v>
      </c>
      <c r="AY6" s="36">
        <f t="shared" si="6"/>
        <v>382.09</v>
      </c>
      <c r="AZ6" s="36">
        <f t="shared" si="6"/>
        <v>371.31</v>
      </c>
      <c r="BA6" s="36">
        <f t="shared" si="6"/>
        <v>384.34</v>
      </c>
      <c r="BB6" s="36">
        <f t="shared" si="6"/>
        <v>357.34</v>
      </c>
      <c r="BC6" s="36">
        <f t="shared" si="6"/>
        <v>366.03</v>
      </c>
      <c r="BD6" s="35" t="str">
        <f>IF(BD7="","",IF(BD7="-","【-】","【"&amp;SUBSTITUTE(TEXT(BD7,"#,##0.00"),"-","△")&amp;"】"))</f>
        <v>【261.93】</v>
      </c>
      <c r="BE6" s="36">
        <f>IF(BE7="",NA(),BE7)</f>
        <v>745.63</v>
      </c>
      <c r="BF6" s="36">
        <f t="shared" ref="BF6:BN6" si="7">IF(BF7="",NA(),BF7)</f>
        <v>729.18</v>
      </c>
      <c r="BG6" s="36">
        <f t="shared" si="7"/>
        <v>755.13</v>
      </c>
      <c r="BH6" s="36">
        <f t="shared" si="7"/>
        <v>874.92</v>
      </c>
      <c r="BI6" s="36">
        <f t="shared" si="7"/>
        <v>849.7</v>
      </c>
      <c r="BJ6" s="36">
        <f t="shared" si="7"/>
        <v>385.06</v>
      </c>
      <c r="BK6" s="36">
        <f t="shared" si="7"/>
        <v>373.09</v>
      </c>
      <c r="BL6" s="36">
        <f t="shared" si="7"/>
        <v>380.58</v>
      </c>
      <c r="BM6" s="36">
        <f t="shared" si="7"/>
        <v>373.69</v>
      </c>
      <c r="BN6" s="36">
        <f t="shared" si="7"/>
        <v>370.12</v>
      </c>
      <c r="BO6" s="35" t="str">
        <f>IF(BO7="","",IF(BO7="-","【-】","【"&amp;SUBSTITUTE(TEXT(BO7,"#,##0.00"),"-","△")&amp;"】"))</f>
        <v>【270.46】</v>
      </c>
      <c r="BP6" s="36">
        <f>IF(BP7="",NA(),BP7)</f>
        <v>91.59</v>
      </c>
      <c r="BQ6" s="36">
        <f t="shared" ref="BQ6:BY6" si="8">IF(BQ7="",NA(),BQ7)</f>
        <v>91.69</v>
      </c>
      <c r="BR6" s="36">
        <f t="shared" si="8"/>
        <v>94.11</v>
      </c>
      <c r="BS6" s="36">
        <f t="shared" si="8"/>
        <v>76.28</v>
      </c>
      <c r="BT6" s="36">
        <f t="shared" si="8"/>
        <v>74.55</v>
      </c>
      <c r="BU6" s="36">
        <f t="shared" si="8"/>
        <v>99.07</v>
      </c>
      <c r="BV6" s="36">
        <f t="shared" si="8"/>
        <v>99.99</v>
      </c>
      <c r="BW6" s="36">
        <f t="shared" si="8"/>
        <v>102.38</v>
      </c>
      <c r="BX6" s="36">
        <f t="shared" si="8"/>
        <v>99.87</v>
      </c>
      <c r="BY6" s="36">
        <f t="shared" si="8"/>
        <v>100.42</v>
      </c>
      <c r="BZ6" s="35" t="str">
        <f>IF(BZ7="","",IF(BZ7="-","【-】","【"&amp;SUBSTITUTE(TEXT(BZ7,"#,##0.00"),"-","△")&amp;"】"))</f>
        <v>【103.91】</v>
      </c>
      <c r="CA6" s="36">
        <f>IF(CA7="",NA(),CA7)</f>
        <v>234.14</v>
      </c>
      <c r="CB6" s="36">
        <f t="shared" ref="CB6:CJ6" si="9">IF(CB7="",NA(),CB7)</f>
        <v>234.04</v>
      </c>
      <c r="CC6" s="36">
        <f t="shared" si="9"/>
        <v>228.21</v>
      </c>
      <c r="CD6" s="36">
        <f t="shared" si="9"/>
        <v>307.89999999999998</v>
      </c>
      <c r="CE6" s="36">
        <f t="shared" si="9"/>
        <v>318.5</v>
      </c>
      <c r="CF6" s="36">
        <f t="shared" si="9"/>
        <v>173.03</v>
      </c>
      <c r="CG6" s="36">
        <f t="shared" si="9"/>
        <v>171.15</v>
      </c>
      <c r="CH6" s="36">
        <f t="shared" si="9"/>
        <v>168.67</v>
      </c>
      <c r="CI6" s="36">
        <f t="shared" si="9"/>
        <v>171.81</v>
      </c>
      <c r="CJ6" s="36">
        <f t="shared" si="9"/>
        <v>171.67</v>
      </c>
      <c r="CK6" s="35" t="str">
        <f>IF(CK7="","",IF(CK7="-","【-】","【"&amp;SUBSTITUTE(TEXT(CK7,"#,##0.00"),"-","△")&amp;"】"))</f>
        <v>【167.11】</v>
      </c>
      <c r="CL6" s="36">
        <f>IF(CL7="",NA(),CL7)</f>
        <v>58.96</v>
      </c>
      <c r="CM6" s="36">
        <f t="shared" ref="CM6:CU6" si="10">IF(CM7="",NA(),CM7)</f>
        <v>59.43</v>
      </c>
      <c r="CN6" s="36">
        <f t="shared" si="10"/>
        <v>63.68</v>
      </c>
      <c r="CO6" s="36">
        <f t="shared" si="10"/>
        <v>73.64</v>
      </c>
      <c r="CP6" s="36">
        <f t="shared" si="10"/>
        <v>69.48</v>
      </c>
      <c r="CQ6" s="36">
        <f t="shared" si="10"/>
        <v>58.58</v>
      </c>
      <c r="CR6" s="36">
        <f t="shared" si="10"/>
        <v>58.53</v>
      </c>
      <c r="CS6" s="36">
        <f t="shared" si="10"/>
        <v>54.92</v>
      </c>
      <c r="CT6" s="36">
        <f t="shared" si="10"/>
        <v>60.03</v>
      </c>
      <c r="CU6" s="36">
        <f t="shared" si="10"/>
        <v>59.74</v>
      </c>
      <c r="CV6" s="35" t="str">
        <f>IF(CV7="","",IF(CV7="-","【-】","【"&amp;SUBSTITUTE(TEXT(CV7,"#,##0.00"),"-","△")&amp;"】"))</f>
        <v>【60.27】</v>
      </c>
      <c r="CW6" s="36">
        <f>IF(CW7="",NA(),CW7)</f>
        <v>90.81</v>
      </c>
      <c r="CX6" s="36">
        <f t="shared" ref="CX6:DF6" si="11">IF(CX7="",NA(),CX7)</f>
        <v>90.52</v>
      </c>
      <c r="CY6" s="36">
        <f t="shared" si="11"/>
        <v>90.6</v>
      </c>
      <c r="CZ6" s="36">
        <f t="shared" si="11"/>
        <v>89.95</v>
      </c>
      <c r="DA6" s="36">
        <f t="shared" si="11"/>
        <v>88.85</v>
      </c>
      <c r="DB6" s="36">
        <f t="shared" si="11"/>
        <v>85.23</v>
      </c>
      <c r="DC6" s="36">
        <f t="shared" si="11"/>
        <v>85.26</v>
      </c>
      <c r="DD6" s="36">
        <f t="shared" si="11"/>
        <v>82.66</v>
      </c>
      <c r="DE6" s="36">
        <f t="shared" si="11"/>
        <v>84.81</v>
      </c>
      <c r="DF6" s="36">
        <f t="shared" si="11"/>
        <v>84.8</v>
      </c>
      <c r="DG6" s="35" t="str">
        <f>IF(DG7="","",IF(DG7="-","【-】","【"&amp;SUBSTITUTE(TEXT(DG7,"#,##0.00"),"-","△")&amp;"】"))</f>
        <v>【89.92】</v>
      </c>
      <c r="DH6" s="36">
        <f>IF(DH7="",NA(),DH7)</f>
        <v>43.43</v>
      </c>
      <c r="DI6" s="36">
        <f t="shared" ref="DI6:DQ6" si="12">IF(DI7="",NA(),DI7)</f>
        <v>45.15</v>
      </c>
      <c r="DJ6" s="36">
        <f t="shared" si="12"/>
        <v>46.44</v>
      </c>
      <c r="DK6" s="36">
        <f t="shared" si="12"/>
        <v>38.51</v>
      </c>
      <c r="DL6" s="36">
        <f t="shared" si="12"/>
        <v>40.82</v>
      </c>
      <c r="DM6" s="36">
        <f t="shared" si="12"/>
        <v>44.31</v>
      </c>
      <c r="DN6" s="36">
        <f t="shared" si="12"/>
        <v>45.75</v>
      </c>
      <c r="DO6" s="36">
        <f t="shared" si="12"/>
        <v>48.49</v>
      </c>
      <c r="DP6" s="36">
        <f t="shared" si="12"/>
        <v>47.28</v>
      </c>
      <c r="DQ6" s="36">
        <f t="shared" si="12"/>
        <v>47.66</v>
      </c>
      <c r="DR6" s="35" t="str">
        <f>IF(DR7="","",IF(DR7="-","【-】","【"&amp;SUBSTITUTE(TEXT(DR7,"#,##0.00"),"-","△")&amp;"】"))</f>
        <v>【48.85】</v>
      </c>
      <c r="DS6" s="36">
        <f>IF(DS7="",NA(),DS7)</f>
        <v>2.25</v>
      </c>
      <c r="DT6" s="36">
        <f t="shared" ref="DT6:EB6" si="13">IF(DT7="",NA(),DT7)</f>
        <v>9.7200000000000006</v>
      </c>
      <c r="DU6" s="36">
        <f t="shared" si="13"/>
        <v>10.8</v>
      </c>
      <c r="DV6" s="36">
        <f t="shared" si="13"/>
        <v>7.9</v>
      </c>
      <c r="DW6" s="36">
        <f t="shared" si="13"/>
        <v>10.7</v>
      </c>
      <c r="DX6" s="36">
        <f t="shared" si="13"/>
        <v>10.09</v>
      </c>
      <c r="DY6" s="36">
        <f t="shared" si="13"/>
        <v>10.54</v>
      </c>
      <c r="DZ6" s="36">
        <f t="shared" si="13"/>
        <v>12.79</v>
      </c>
      <c r="EA6" s="36">
        <f t="shared" si="13"/>
        <v>12.19</v>
      </c>
      <c r="EB6" s="36">
        <f t="shared" si="13"/>
        <v>15.1</v>
      </c>
      <c r="EC6" s="35" t="str">
        <f>IF(EC7="","",IF(EC7="-","【-】","【"&amp;SUBSTITUTE(TEXT(EC7,"#,##0.00"),"-","△")&amp;"】"))</f>
        <v>【17.80】</v>
      </c>
      <c r="ED6" s="36">
        <f>IF(ED7="",NA(),ED7)</f>
        <v>0.6</v>
      </c>
      <c r="EE6" s="36">
        <f t="shared" ref="EE6:EM6" si="14">IF(EE7="",NA(),EE7)</f>
        <v>0.41</v>
      </c>
      <c r="EF6" s="36">
        <f t="shared" si="14"/>
        <v>0.17</v>
      </c>
      <c r="EG6" s="36">
        <f t="shared" si="14"/>
        <v>0.04</v>
      </c>
      <c r="EH6" s="36">
        <f t="shared" si="14"/>
        <v>0.28000000000000003</v>
      </c>
      <c r="EI6" s="36">
        <f t="shared" si="14"/>
        <v>0.6</v>
      </c>
      <c r="EJ6" s="36">
        <f t="shared" si="14"/>
        <v>0.56000000000000005</v>
      </c>
      <c r="EK6" s="36">
        <f t="shared" si="14"/>
        <v>0.71</v>
      </c>
      <c r="EL6" s="36">
        <f t="shared" si="14"/>
        <v>0.51</v>
      </c>
      <c r="EM6" s="36">
        <f t="shared" si="14"/>
        <v>0.57999999999999996</v>
      </c>
      <c r="EN6" s="35" t="str">
        <f>IF(EN7="","",IF(EN7="-","【-】","【"&amp;SUBSTITUTE(TEXT(EN7,"#,##0.00"),"-","△")&amp;"】"))</f>
        <v>【0.70】</v>
      </c>
    </row>
    <row r="7" spans="1:144" s="37" customFormat="1" x14ac:dyDescent="0.15">
      <c r="A7" s="29"/>
      <c r="B7" s="38">
        <v>2018</v>
      </c>
      <c r="C7" s="38">
        <v>322091</v>
      </c>
      <c r="D7" s="38">
        <v>46</v>
      </c>
      <c r="E7" s="38">
        <v>1</v>
      </c>
      <c r="F7" s="38">
        <v>0</v>
      </c>
      <c r="G7" s="38">
        <v>1</v>
      </c>
      <c r="H7" s="38" t="s">
        <v>93</v>
      </c>
      <c r="I7" s="38" t="s">
        <v>94</v>
      </c>
      <c r="J7" s="38" t="s">
        <v>95</v>
      </c>
      <c r="K7" s="38" t="s">
        <v>96</v>
      </c>
      <c r="L7" s="38" t="s">
        <v>97</v>
      </c>
      <c r="M7" s="38" t="s">
        <v>98</v>
      </c>
      <c r="N7" s="39" t="s">
        <v>99</v>
      </c>
      <c r="O7" s="39">
        <v>58.49</v>
      </c>
      <c r="P7" s="39">
        <v>91.2</v>
      </c>
      <c r="Q7" s="39">
        <v>3917</v>
      </c>
      <c r="R7" s="39">
        <v>38479</v>
      </c>
      <c r="S7" s="39">
        <v>553.17999999999995</v>
      </c>
      <c r="T7" s="39">
        <v>69.56</v>
      </c>
      <c r="U7" s="39">
        <v>34850</v>
      </c>
      <c r="V7" s="39">
        <v>236.4</v>
      </c>
      <c r="W7" s="39">
        <v>147.41999999999999</v>
      </c>
      <c r="X7" s="39">
        <v>106.9</v>
      </c>
      <c r="Y7" s="39">
        <v>105.67</v>
      </c>
      <c r="Z7" s="39">
        <v>106.14</v>
      </c>
      <c r="AA7" s="39">
        <v>107.62</v>
      </c>
      <c r="AB7" s="39">
        <v>105.44</v>
      </c>
      <c r="AC7" s="39">
        <v>109.04</v>
      </c>
      <c r="AD7" s="39">
        <v>109.64</v>
      </c>
      <c r="AE7" s="39">
        <v>111.71</v>
      </c>
      <c r="AF7" s="39">
        <v>110.68</v>
      </c>
      <c r="AG7" s="39">
        <v>110.66</v>
      </c>
      <c r="AH7" s="39">
        <v>112.83</v>
      </c>
      <c r="AI7" s="39">
        <v>0</v>
      </c>
      <c r="AJ7" s="39">
        <v>0</v>
      </c>
      <c r="AK7" s="39">
        <v>0</v>
      </c>
      <c r="AL7" s="39">
        <v>0</v>
      </c>
      <c r="AM7" s="39">
        <v>0</v>
      </c>
      <c r="AN7" s="39">
        <v>3.77</v>
      </c>
      <c r="AO7" s="39">
        <v>3.62</v>
      </c>
      <c r="AP7" s="39">
        <v>1.72</v>
      </c>
      <c r="AQ7" s="39">
        <v>3.56</v>
      </c>
      <c r="AR7" s="39">
        <v>2.74</v>
      </c>
      <c r="AS7" s="39">
        <v>1.05</v>
      </c>
      <c r="AT7" s="39">
        <v>451.87</v>
      </c>
      <c r="AU7" s="39">
        <v>489.67</v>
      </c>
      <c r="AV7" s="39">
        <v>485.21</v>
      </c>
      <c r="AW7" s="39">
        <v>306.39999999999998</v>
      </c>
      <c r="AX7" s="39">
        <v>324.81</v>
      </c>
      <c r="AY7" s="39">
        <v>382.09</v>
      </c>
      <c r="AZ7" s="39">
        <v>371.31</v>
      </c>
      <c r="BA7" s="39">
        <v>384.34</v>
      </c>
      <c r="BB7" s="39">
        <v>357.34</v>
      </c>
      <c r="BC7" s="39">
        <v>366.03</v>
      </c>
      <c r="BD7" s="39">
        <v>261.93</v>
      </c>
      <c r="BE7" s="39">
        <v>745.63</v>
      </c>
      <c r="BF7" s="39">
        <v>729.18</v>
      </c>
      <c r="BG7" s="39">
        <v>755.13</v>
      </c>
      <c r="BH7" s="39">
        <v>874.92</v>
      </c>
      <c r="BI7" s="39">
        <v>849.7</v>
      </c>
      <c r="BJ7" s="39">
        <v>385.06</v>
      </c>
      <c r="BK7" s="39">
        <v>373.09</v>
      </c>
      <c r="BL7" s="39">
        <v>380.58</v>
      </c>
      <c r="BM7" s="39">
        <v>373.69</v>
      </c>
      <c r="BN7" s="39">
        <v>370.12</v>
      </c>
      <c r="BO7" s="39">
        <v>270.45999999999998</v>
      </c>
      <c r="BP7" s="39">
        <v>91.59</v>
      </c>
      <c r="BQ7" s="39">
        <v>91.69</v>
      </c>
      <c r="BR7" s="39">
        <v>94.11</v>
      </c>
      <c r="BS7" s="39">
        <v>76.28</v>
      </c>
      <c r="BT7" s="39">
        <v>74.55</v>
      </c>
      <c r="BU7" s="39">
        <v>99.07</v>
      </c>
      <c r="BV7" s="39">
        <v>99.99</v>
      </c>
      <c r="BW7" s="39">
        <v>102.38</v>
      </c>
      <c r="BX7" s="39">
        <v>99.87</v>
      </c>
      <c r="BY7" s="39">
        <v>100.42</v>
      </c>
      <c r="BZ7" s="39">
        <v>103.91</v>
      </c>
      <c r="CA7" s="39">
        <v>234.14</v>
      </c>
      <c r="CB7" s="39">
        <v>234.04</v>
      </c>
      <c r="CC7" s="39">
        <v>228.21</v>
      </c>
      <c r="CD7" s="39">
        <v>307.89999999999998</v>
      </c>
      <c r="CE7" s="39">
        <v>318.5</v>
      </c>
      <c r="CF7" s="39">
        <v>173.03</v>
      </c>
      <c r="CG7" s="39">
        <v>171.15</v>
      </c>
      <c r="CH7" s="39">
        <v>168.67</v>
      </c>
      <c r="CI7" s="39">
        <v>171.81</v>
      </c>
      <c r="CJ7" s="39">
        <v>171.67</v>
      </c>
      <c r="CK7" s="39">
        <v>167.11</v>
      </c>
      <c r="CL7" s="39">
        <v>58.96</v>
      </c>
      <c r="CM7" s="39">
        <v>59.43</v>
      </c>
      <c r="CN7" s="39">
        <v>63.68</v>
      </c>
      <c r="CO7" s="39">
        <v>73.64</v>
      </c>
      <c r="CP7" s="39">
        <v>69.48</v>
      </c>
      <c r="CQ7" s="39">
        <v>58.58</v>
      </c>
      <c r="CR7" s="39">
        <v>58.53</v>
      </c>
      <c r="CS7" s="39">
        <v>54.92</v>
      </c>
      <c r="CT7" s="39">
        <v>60.03</v>
      </c>
      <c r="CU7" s="39">
        <v>59.74</v>
      </c>
      <c r="CV7" s="39">
        <v>60.27</v>
      </c>
      <c r="CW7" s="39">
        <v>90.81</v>
      </c>
      <c r="CX7" s="39">
        <v>90.52</v>
      </c>
      <c r="CY7" s="39">
        <v>90.6</v>
      </c>
      <c r="CZ7" s="39">
        <v>89.95</v>
      </c>
      <c r="DA7" s="39">
        <v>88.85</v>
      </c>
      <c r="DB7" s="39">
        <v>85.23</v>
      </c>
      <c r="DC7" s="39">
        <v>85.26</v>
      </c>
      <c r="DD7" s="39">
        <v>82.66</v>
      </c>
      <c r="DE7" s="39">
        <v>84.81</v>
      </c>
      <c r="DF7" s="39">
        <v>84.8</v>
      </c>
      <c r="DG7" s="39">
        <v>89.92</v>
      </c>
      <c r="DH7" s="39">
        <v>43.43</v>
      </c>
      <c r="DI7" s="39">
        <v>45.15</v>
      </c>
      <c r="DJ7" s="39">
        <v>46.44</v>
      </c>
      <c r="DK7" s="39">
        <v>38.51</v>
      </c>
      <c r="DL7" s="39">
        <v>40.82</v>
      </c>
      <c r="DM7" s="39">
        <v>44.31</v>
      </c>
      <c r="DN7" s="39">
        <v>45.75</v>
      </c>
      <c r="DO7" s="39">
        <v>48.49</v>
      </c>
      <c r="DP7" s="39">
        <v>47.28</v>
      </c>
      <c r="DQ7" s="39">
        <v>47.66</v>
      </c>
      <c r="DR7" s="39">
        <v>48.85</v>
      </c>
      <c r="DS7" s="39">
        <v>2.25</v>
      </c>
      <c r="DT7" s="39">
        <v>9.7200000000000006</v>
      </c>
      <c r="DU7" s="39">
        <v>10.8</v>
      </c>
      <c r="DV7" s="39">
        <v>7.9</v>
      </c>
      <c r="DW7" s="39">
        <v>10.7</v>
      </c>
      <c r="DX7" s="39">
        <v>10.09</v>
      </c>
      <c r="DY7" s="39">
        <v>10.54</v>
      </c>
      <c r="DZ7" s="39">
        <v>12.79</v>
      </c>
      <c r="EA7" s="39">
        <v>12.19</v>
      </c>
      <c r="EB7" s="39">
        <v>15.1</v>
      </c>
      <c r="EC7" s="39">
        <v>17.8</v>
      </c>
      <c r="ED7" s="39">
        <v>0.6</v>
      </c>
      <c r="EE7" s="39">
        <v>0.41</v>
      </c>
      <c r="EF7" s="39">
        <v>0.17</v>
      </c>
      <c r="EG7" s="39">
        <v>0.04</v>
      </c>
      <c r="EH7" s="39">
        <v>0.28000000000000003</v>
      </c>
      <c r="EI7" s="39">
        <v>0.6</v>
      </c>
      <c r="EJ7" s="39">
        <v>0.56000000000000005</v>
      </c>
      <c r="EK7" s="39">
        <v>0.71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2020-02-04T09:15:54Z</cp:lastPrinted>
  <dcterms:created xsi:type="dcterms:W3CDTF">2019-12-05T04:24:20Z</dcterms:created>
  <dcterms:modified xsi:type="dcterms:W3CDTF">2020-02-04T09:15:56Z</dcterms:modified>
  <cp:category/>
</cp:coreProperties>
</file>