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intra1\下水\■■01管理係\★経営比較分析表関係\H31\提出\"/>
    </mc:Choice>
  </mc:AlternateContent>
  <xr:revisionPtr revIDLastSave="0" documentId="13_ncr:1_{659F7CCD-AD9F-4347-9FDC-D03D5EAC8509}" xr6:coauthVersionLast="45" xr6:coauthVersionMax="45" xr10:uidLastSave="{00000000-0000-0000-0000-000000000000}"/>
  <workbookProtection workbookAlgorithmName="SHA-512" workbookHashValue="83iBBJn0BsuxKzYemjHLM1aeWdYJW6Xovu6lsJA9ujLrsH4pCXX0oElNHFbiSNu3YafpfMwrXlWzkxUPx5h/eg==" workbookSaltValue="TxDauMHQA2001oaAGvRCvw==" workbookSpinCount="100000" lockStructure="1"/>
  <bookViews>
    <workbookView xWindow="810" yWindow="-120" windowWidth="20910" windowHeight="137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AD8" i="4"/>
  <c r="I8" i="4"/>
  <c r="B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<sst xmlns="http://schemas.openxmlformats.org/spreadsheetml/2006/main" count="228" uniqueCount="114">
  <si>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</si>
  <si>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</si>
  <si>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</si>
  <si>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</si>
  <si>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</si>
  <si>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</si>
  <si>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</si>
  <si>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</si>
  <si>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</si>
  <si>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</si>
  <si>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</si>
  <si>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</si>
  <si>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</si>
  <si>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</si>
  <si>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</si>
  <si>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</si>
  <si>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</si>
  <si>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</si>
  <si>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</si>
  <si>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</si>
  <si>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</si>
  <si>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</si>
  <si>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</si>
  <si>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</si>
  <si>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</si>
  <si>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</si>
  <si>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</si>
  <si>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</si>
  <si>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</si>
  <si>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</si>
  <si>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</si>
  <si>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</si>
  <si>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</si>
  <si>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</si>
  <si>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</si>
  <si>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</si>
  <si>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</si>
  <si>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</si>
  <si>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</si>
  <si>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</si>
  <si>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</si>
  <si>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</si>
  <si>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</si>
  <si>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</si>
  <si>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</si>
  <si>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</si>
  <si>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</si>
  <si>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</si>
  <si>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</si>
  <si>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</si>
  <si>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</si>
  <si>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</si>
  <si>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</si>
  <si>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</si>
  <si>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</si>
  <si>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</si>
  <si>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</si>
  <si>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</si>
  <si>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</si>
  <si>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</si>
  <si>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</si>
  <si>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</si>
  <si>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</si>
  <si>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</si>
  <si>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</si>
  <si>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</si>
  <si>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</si>
  <si>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</si>
  <si>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</si>
  <si>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</si>
  <si>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</si>
  <si>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</si>
  <si>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</si>
  <si>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</si>
  <si>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</si>
  <si>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</si>
  <si>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</si>
  <si>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</si>
  <si>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</si>
  <si>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</si>
  <si>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</si>
  <si>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</si>
  <si>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</si>
  <si>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</si>
  <si>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</si>
  <si>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</si>
  <si>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</si>
  <si>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</si>
  <si>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</si>
  <si>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</si>
  <si>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</si>
  <si>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</si>
  <si>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</si>
  <si>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</si>
  <si>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</si>
  <si>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</si>
  <si>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</si>
  <si>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</si>
  <si>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</si>
  <si>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</si>
  <si>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</si>
  <si>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</si>
  <si>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</si>
  <si>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</si>
  <si>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</si>
  <si>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</si>
  <si>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</si>
  <si>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</si>
  <si>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</si>
  <si>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</si>
  <si>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</si>
  <si>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当市においては、老朽管の更新等を行っていないため、管渠改善率の数値は出ていないが、今後必要となるストックマネジメントに係る計画策定の中で、より良い将来経営にむけた管渠・処理場の老朽化対策を図っていく必要がある。
</t>
    <phoneticPr fontId="4"/>
  </si>
  <si>
    <r>
      <t>　H30は、前年度に比して使用料収入が増加すると共に臨時的経費が抑えられたため、経営指標的には改善が図られている。
　汚水処理原価や経費回収率は類似団体と同</t>
    </r>
    <r>
      <rPr>
        <sz val="11"/>
        <rFont val="ＭＳ ゴシック"/>
        <family val="3"/>
        <charset val="128"/>
      </rPr>
      <t>程度</t>
    </r>
    <r>
      <rPr>
        <sz val="11"/>
        <color theme="1"/>
        <rFont val="ＭＳ ゴシック"/>
        <family val="3"/>
        <charset val="128"/>
      </rPr>
      <t xml:space="preserve">となっているが、水洗化率については類似団体に届いておらず、今後も運営の効率化により費用と収益のバランスを図っていく必要があると考えている。
　また本市は過疎化が進行し、高齢化率が高くなっている状況にあることから、今後の下水道区域の拡大については、将来的にも真に必要となる区域を優先して整備を進め、管渠整備済みの地区においては引き続き接続率向上の取組みに努めることとしている。
</t>
    </r>
    <rPh sb="6" eb="9">
      <t>ゼンネンド</t>
    </rPh>
    <rPh sb="10" eb="11">
      <t>ヒ</t>
    </rPh>
    <rPh sb="13" eb="15">
      <t>シヨウ</t>
    </rPh>
    <rPh sb="15" eb="16">
      <t>リョウ</t>
    </rPh>
    <rPh sb="16" eb="18">
      <t>シュウニュウ</t>
    </rPh>
    <rPh sb="19" eb="21">
      <t>ゾウカ</t>
    </rPh>
    <rPh sb="24" eb="25">
      <t>トモ</t>
    </rPh>
    <rPh sb="26" eb="29">
      <t>リンジテキ</t>
    </rPh>
    <rPh sb="29" eb="31">
      <t>ケイヒ</t>
    </rPh>
    <rPh sb="32" eb="33">
      <t>オサ</t>
    </rPh>
    <rPh sb="47" eb="49">
      <t>カイゼン</t>
    </rPh>
    <rPh sb="50" eb="51">
      <t>ハカ</t>
    </rPh>
    <rPh sb="59" eb="61">
      <t>オスイ</t>
    </rPh>
    <rPh sb="61" eb="63">
      <t>ショリ</t>
    </rPh>
    <rPh sb="63" eb="65">
      <t>ゲンカ</t>
    </rPh>
    <rPh sb="66" eb="68">
      <t>ケイヒ</t>
    </rPh>
    <rPh sb="68" eb="70">
      <t>カイシュウ</t>
    </rPh>
    <rPh sb="70" eb="71">
      <t>リツ</t>
    </rPh>
    <rPh sb="72" eb="74">
      <t>ルイジ</t>
    </rPh>
    <rPh sb="74" eb="76">
      <t>ダンタイ</t>
    </rPh>
    <rPh sb="78" eb="80">
      <t>テイド</t>
    </rPh>
    <rPh sb="88" eb="91">
      <t>スイセンカ</t>
    </rPh>
    <rPh sb="91" eb="92">
      <t>リツ</t>
    </rPh>
    <rPh sb="102" eb="103">
      <t>トド</t>
    </rPh>
    <rPh sb="109" eb="111">
      <t>コンゴ</t>
    </rPh>
    <rPh sb="121" eb="123">
      <t>ヒヨウ</t>
    </rPh>
    <rPh sb="124" eb="126">
      <t>シュウエキ</t>
    </rPh>
    <rPh sb="132" eb="133">
      <t>ハカ</t>
    </rPh>
    <rPh sb="137" eb="139">
      <t>ヒツヨウ</t>
    </rPh>
    <rPh sb="143" eb="144">
      <t>カンガ</t>
    </rPh>
    <rPh sb="203" eb="206">
      <t>ショウライテキ</t>
    </rPh>
    <rPh sb="208" eb="209">
      <t>シン</t>
    </rPh>
    <rPh sb="210" eb="212">
      <t>ヒツヨウ</t>
    </rPh>
    <rPh sb="215" eb="217">
      <t>クイキ</t>
    </rPh>
    <rPh sb="218" eb="220">
      <t>ユウセン</t>
    </rPh>
    <rPh sb="222" eb="224">
      <t>セイビ</t>
    </rPh>
    <rPh sb="225" eb="226">
      <t>スス</t>
    </rPh>
    <phoneticPr fontId="4"/>
  </si>
  <si>
    <t xml:space="preserve">　当市における公共下水道事業は、H14に事業認可を受け事業着手し、H18.4.1から供用開始しており、今後も順次整備区域を拡大することとしている。
　①収益的収支比率は、H30年度より供用した事業場からの使用料収入が大幅に伸びたこと及び営業外収益の増加により15.89ポイントの改善となった。
　④企業債残高対事業規模比率は、地方債償還費を一般会計繰入金で賄わなければならない状況であることからゼロになっている。
　⑤経費回収率は前年に比べ16.92ポイントの改善、⑥汚水処理原価は47.93円の減額となったが、これらは上記①で記述したように、使用料収入の増加が主な要因である。
　⑦施設利用率は、水処理設備増設により前年を下回ったいるが、処理水量は区域拡張による接続家庭の増加により少しずつ伸びてきている。
　⑧水洗化率は、ほぼ横ばいに推移してきている。これは、分子要素である接続人口が増加する一方で、新たな区域整備により分母となる対象人口も増えているため、割合としては顕著な伸びになっていないものである。
</t>
    <rPh sb="88" eb="90">
      <t>ネンド</t>
    </rPh>
    <rPh sb="92" eb="94">
      <t>キョウヨウ</t>
    </rPh>
    <rPh sb="96" eb="98">
      <t>ジギョウ</t>
    </rPh>
    <rPh sb="98" eb="99">
      <t>ジョウ</t>
    </rPh>
    <rPh sb="102" eb="104">
      <t>シヨウ</t>
    </rPh>
    <rPh sb="104" eb="105">
      <t>リョウ</t>
    </rPh>
    <rPh sb="105" eb="107">
      <t>シュウニュウ</t>
    </rPh>
    <rPh sb="108" eb="110">
      <t>オオハバ</t>
    </rPh>
    <rPh sb="111" eb="112">
      <t>ノ</t>
    </rPh>
    <rPh sb="116" eb="117">
      <t>オヨ</t>
    </rPh>
    <rPh sb="118" eb="121">
      <t>エイギョウガイ</t>
    </rPh>
    <rPh sb="121" eb="123">
      <t>シュウエキ</t>
    </rPh>
    <rPh sb="124" eb="126">
      <t>ゾウカ</t>
    </rPh>
    <rPh sb="139" eb="141">
      <t>カイゼン</t>
    </rPh>
    <rPh sb="215" eb="217">
      <t>ゼンネン</t>
    </rPh>
    <rPh sb="218" eb="219">
      <t>クラ</t>
    </rPh>
    <rPh sb="230" eb="232">
      <t>カイゼン</t>
    </rPh>
    <rPh sb="246" eb="247">
      <t>エン</t>
    </rPh>
    <rPh sb="248" eb="250">
      <t>ゲンガク</t>
    </rPh>
    <rPh sb="272" eb="274">
      <t>シヨウ</t>
    </rPh>
    <rPh sb="274" eb="275">
      <t>リョウ</t>
    </rPh>
    <rPh sb="275" eb="277">
      <t>シュウニュウ</t>
    </rPh>
    <rPh sb="278" eb="280">
      <t>ゾウカ</t>
    </rPh>
    <rPh sb="302" eb="304">
      <t>セツビ</t>
    </rPh>
    <rPh sb="320" eb="322">
      <t>ショリ</t>
    </rPh>
    <rPh sb="322" eb="324">
      <t>スイリョウ</t>
    </rPh>
    <rPh sb="365" eb="366">
      <t>ヨコ</t>
    </rPh>
    <rPh sb="369" eb="371">
      <t>スイイ</t>
    </rPh>
    <rPh sb="382" eb="384">
      <t>ブンシ</t>
    </rPh>
    <rPh sb="384" eb="386">
      <t>ヨウソ</t>
    </rPh>
    <rPh sb="389" eb="391">
      <t>セツゾク</t>
    </rPh>
    <rPh sb="391" eb="393">
      <t>ジンコウ</t>
    </rPh>
    <rPh sb="394" eb="396">
      <t>ゾウカ</t>
    </rPh>
    <rPh sb="398" eb="400">
      <t>イッポウ</t>
    </rPh>
    <rPh sb="405" eb="407">
      <t>クイキ</t>
    </rPh>
    <rPh sb="407" eb="409">
      <t>セイビ</t>
    </rPh>
    <rPh sb="412" eb="414">
      <t>ブンボ</t>
    </rPh>
    <rPh sb="436" eb="438">
      <t>ケンチョ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</si>
</sst>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63-48EC-B5A8-B66687913A1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9F63-48EC-B5A8-B66687913A1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39.85</c:v>
                </c:pt>
                <c:pt idx="1">
                  <c:v>41.38</c:v>
                </c:pt>
                <c:pt idx="2">
                  <c:v>43.5</c:v>
                </c:pt>
                <c:pt idx="3">
                  <c:v>46.31</c:v>
                </c:pt>
                <c:pt idx="4">
                  <c:v>37.47</c:v>
                </c:pt>
              </c:numCache>
            </c:numRef>
          </c:val>
          <c:extLst>
            <c:ext xmlns:c16="http://schemas.microsoft.com/office/drawing/2014/chart" uri="{C3380CC4-5D6E-409C-BE32-E72D297353CC}">
              <c16:uniqueId val="{00000000-07B8-4F85-A2C7-4452F07292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07B8-4F85-A2C7-4452F07292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51.76</c:v>
                </c:pt>
                <c:pt idx="1">
                  <c:v>52.76</c:v>
                </c:pt>
                <c:pt idx="2">
                  <c:v>49.89</c:v>
                </c:pt>
                <c:pt idx="3">
                  <c:v>52.76</c:v>
                </c:pt>
                <c:pt idx="4">
                  <c:v>56.04</c:v>
                </c:pt>
              </c:numCache>
            </c:numRef>
          </c:val>
          <c:extLst>
            <c:ext xmlns:c16="http://schemas.microsoft.com/office/drawing/2014/chart" uri="{C3380CC4-5D6E-409C-BE32-E72D297353CC}">
              <c16:uniqueId val="{00000000-7D70-491C-89EB-6AF78BDA74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7D70-491C-89EB-6AF78BDA74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113.57</c:v>
                </c:pt>
                <c:pt idx="1">
                  <c:v>103.57</c:v>
                </c:pt>
                <c:pt idx="2">
                  <c:v>98.57</c:v>
                </c:pt>
                <c:pt idx="3">
                  <c:v>101.92</c:v>
                </c:pt>
                <c:pt idx="4">
                  <c:v>117.81</c:v>
                </c:pt>
              </c:numCache>
            </c:numRef>
          </c:val>
          <c:extLst>
            <c:ext xmlns:c16="http://schemas.microsoft.com/office/drawing/2014/chart" uri="{C3380CC4-5D6E-409C-BE32-E72D297353CC}">
              <c16:uniqueId val="{00000000-50DD-4708-AB6F-05D5278F7C8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DD-4708-AB6F-05D5278F7C8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A0-43C7-9522-18069FE37B1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A0-43C7-9522-18069FE37B1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10-4B9B-A241-6EFB2DA76BA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10-4B9B-A241-6EFB2DA76BA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F8-4ED6-825B-87909EF18F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F8-4ED6-825B-87909EF18F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F2-4FC3-AACA-C040A0C68CD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F2-4FC3-AACA-C040A0C68CD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13-4CAB-9360-FD8A8EF63E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9613-4CAB-9360-FD8A8EF63E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72.989999999999995</c:v>
                </c:pt>
                <c:pt idx="1">
                  <c:v>77.27</c:v>
                </c:pt>
                <c:pt idx="2">
                  <c:v>58.58</c:v>
                </c:pt>
                <c:pt idx="3">
                  <c:v>72.94</c:v>
                </c:pt>
                <c:pt idx="4">
                  <c:v>89.86</c:v>
                </c:pt>
              </c:numCache>
            </c:numRef>
          </c:val>
          <c:extLst>
            <c:ext xmlns:c16="http://schemas.microsoft.com/office/drawing/2014/chart" uri="{C3380CC4-5D6E-409C-BE32-E72D297353CC}">
              <c16:uniqueId val="{00000000-B3FB-4F7F-851C-5F7B53A03D4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B3FB-4F7F-851C-5F7B53A03D4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278.14</c:v>
                </c:pt>
                <c:pt idx="1">
                  <c:v>262.95999999999998</c:v>
                </c:pt>
                <c:pt idx="2">
                  <c:v>347.14</c:v>
                </c:pt>
                <c:pt idx="3">
                  <c:v>277.68</c:v>
                </c:pt>
                <c:pt idx="4">
                  <c:v>229.75</c:v>
                </c:pt>
              </c:numCache>
            </c:numRef>
          </c:val>
          <c:extLst>
            <c:ext xmlns:c16="http://schemas.microsoft.com/office/drawing/2014/chart" uri="{C3380CC4-5D6E-409C-BE32-E72D297353CC}">
              <c16:uniqueId val="{00000000-10E3-4004-B33B-F34763D4E6E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10E3-4004-B33B-F34763D4E6E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A7" zoomScale="89" zoomScaleNormal="89"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江津市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tr">
        <f>データ!$M$6</f>
        <v>非設置</v>
      </c>
      <c r="AE8" s="49"/>
      <c r="AF8" s="49"/>
      <c r="AG8" s="49"/>
      <c r="AH8" s="49"/>
      <c r="AI8" s="49"/>
      <c r="AJ8" s="49"/>
      <c r="AK8" s="3"/>
      <c r="AL8" s="50">
        <f>データ!S6</f>
        <v>23664</v>
      </c>
      <c r="AM8" s="50"/>
      <c r="AN8" s="50"/>
      <c r="AO8" s="50"/>
      <c r="AP8" s="50"/>
      <c r="AQ8" s="50"/>
      <c r="AR8" s="50"/>
      <c r="AS8" s="50"/>
      <c r="AT8" s="45">
        <f>データ!T6</f>
        <v>268.24</v>
      </c>
      <c r="AU8" s="45"/>
      <c r="AV8" s="45"/>
      <c r="AW8" s="45"/>
      <c r="AX8" s="45"/>
      <c r="AY8" s="45"/>
      <c r="AZ8" s="45"/>
      <c r="BA8" s="45"/>
      <c r="BB8" s="45">
        <f>データ!U6</f>
        <v>88.22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19.760000000000002</v>
      </c>
      <c r="Q10" s="45"/>
      <c r="R10" s="45"/>
      <c r="S10" s="45"/>
      <c r="T10" s="45"/>
      <c r="U10" s="45"/>
      <c r="V10" s="45"/>
      <c r="W10" s="45">
        <f>データ!Q6</f>
        <v>94.26</v>
      </c>
      <c r="X10" s="45"/>
      <c r="Y10" s="45"/>
      <c r="Z10" s="45"/>
      <c r="AA10" s="45"/>
      <c r="AB10" s="45"/>
      <c r="AC10" s="45"/>
      <c r="AD10" s="50">
        <f>データ!R6</f>
        <v>3350</v>
      </c>
      <c r="AE10" s="50"/>
      <c r="AF10" s="50"/>
      <c r="AG10" s="50"/>
      <c r="AH10" s="50"/>
      <c r="AI10" s="50"/>
      <c r="AJ10" s="50"/>
      <c r="AK10" s="2"/>
      <c r="AL10" s="50">
        <f>データ!V6</f>
        <v>4632</v>
      </c>
      <c r="AM10" s="50"/>
      <c r="AN10" s="50"/>
      <c r="AO10" s="50"/>
      <c r="AP10" s="50"/>
      <c r="AQ10" s="50"/>
      <c r="AR10" s="50"/>
      <c r="AS10" s="50"/>
      <c r="AT10" s="45">
        <f>データ!W6</f>
        <v>1.77</v>
      </c>
      <c r="AU10" s="45"/>
      <c r="AV10" s="45"/>
      <c r="AW10" s="45"/>
      <c r="AX10" s="45"/>
      <c r="AY10" s="45"/>
      <c r="AZ10" s="45"/>
      <c r="BA10" s="45"/>
      <c r="BB10" s="45">
        <f>データ!X6</f>
        <v>2616.9499999999998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dNrJHEvP78tfYPOFU6k4J8THxZeKmsbVvAAfHBPuzjyUl3MHxm/WovEs9AcclI9z4pz+Swntn1UvHVw17M48aQ==" saltValue="L2YVxBWgz+mGypNIC1cf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322075</v>
      </c>
      <c r="D6" s="33">
        <f t="shared" si="3"/>
        <v>47</v>
      </c>
      <c r="E6" s="33">
        <f t="shared" si="3"/>
        <v>17</v>
      </c>
      <c r="F6" s="33">
        <f t="shared" si="3"/>
        <v>1</v>
      </c>
      <c r="G6" s="33">
        <f t="shared" si="3"/>
        <v>0</v>
      </c>
      <c r="H6" s="33" t="str">
        <f t="shared" si="3"/>
        <v>島根県　江津市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19.760000000000002</v>
      </c>
      <c r="Q6" s="34">
        <f t="shared" si="3"/>
        <v>94.26</v>
      </c>
      <c r="R6" s="34">
        <f t="shared" si="3"/>
        <v>3350</v>
      </c>
      <c r="S6" s="34">
        <f t="shared" si="3"/>
        <v>23664</v>
      </c>
      <c r="T6" s="34">
        <f t="shared" si="3"/>
        <v>268.24</v>
      </c>
      <c r="U6" s="34">
        <f t="shared" si="3"/>
        <v>88.22</v>
      </c>
      <c r="V6" s="34">
        <f t="shared" si="3"/>
        <v>4632</v>
      </c>
      <c r="W6" s="34">
        <f t="shared" si="3"/>
        <v>1.77</v>
      </c>
      <c r="X6" s="34">
        <f t="shared" si="3"/>
        <v>2616.9499999999998</v>
      </c>
      <c r="Y6" s="35">
        <f>IF(Y7="",NA(),Y7)</f>
        <v>113.57</v>
      </c>
      <c r="Z6" s="35">
        <f t="shared" ref="Z6:AH6" si="4">IF(Z7="",NA(),Z7)</f>
        <v>103.57</v>
      </c>
      <c r="AA6" s="35">
        <f t="shared" si="4"/>
        <v>98.57</v>
      </c>
      <c r="AB6" s="35">
        <f t="shared" si="4"/>
        <v>101.92</v>
      </c>
      <c r="AC6" s="35">
        <f t="shared" si="4"/>
        <v>117.81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72.989999999999995</v>
      </c>
      <c r="BR6" s="35">
        <f t="shared" ref="BR6:BZ6" si="8">IF(BR7="",NA(),BR7)</f>
        <v>77.27</v>
      </c>
      <c r="BS6" s="35">
        <f t="shared" si="8"/>
        <v>58.58</v>
      </c>
      <c r="BT6" s="35">
        <f t="shared" si="8"/>
        <v>72.94</v>
      </c>
      <c r="BU6" s="35">
        <f t="shared" si="8"/>
        <v>89.86</v>
      </c>
      <c r="BV6" s="35">
        <f t="shared" si="8"/>
        <v>60.78</v>
      </c>
      <c r="BW6" s="35">
        <f t="shared" si="8"/>
        <v>60.17</v>
      </c>
      <c r="BX6" s="35">
        <f t="shared" si="8"/>
        <v>65.569999999999993</v>
      </c>
      <c r="BY6" s="35">
        <f t="shared" si="8"/>
        <v>75.7</v>
      </c>
      <c r="BZ6" s="35">
        <f t="shared" si="8"/>
        <v>74.61</v>
      </c>
      <c r="CA6" s="34" t="str">
        <f>IF(CA7="","",IF(CA7="-","【-】","【"&amp;SUBSTITUTE(TEXT(CA7,"#,##0.00"),"-","△")&amp;"】"))</f>
        <v>【100.91】</v>
      </c>
      <c r="CB6" s="35">
        <f>IF(CB7="",NA(),CB7)</f>
        <v>278.14</v>
      </c>
      <c r="CC6" s="35">
        <f t="shared" ref="CC6:CK6" si="9">IF(CC7="",NA(),CC7)</f>
        <v>262.95999999999998</v>
      </c>
      <c r="CD6" s="35">
        <f t="shared" si="9"/>
        <v>347.14</v>
      </c>
      <c r="CE6" s="35">
        <f t="shared" si="9"/>
        <v>277.68</v>
      </c>
      <c r="CF6" s="35">
        <f t="shared" si="9"/>
        <v>229.75</v>
      </c>
      <c r="CG6" s="35">
        <f t="shared" si="9"/>
        <v>276.26</v>
      </c>
      <c r="CH6" s="35">
        <f t="shared" si="9"/>
        <v>281.52999999999997</v>
      </c>
      <c r="CI6" s="35">
        <f t="shared" si="9"/>
        <v>263.04000000000002</v>
      </c>
      <c r="CJ6" s="35">
        <f t="shared" si="9"/>
        <v>230.04</v>
      </c>
      <c r="CK6" s="35">
        <f t="shared" si="9"/>
        <v>233.5</v>
      </c>
      <c r="CL6" s="34" t="str">
        <f>IF(CL7="","",IF(CL7="-","【-】","【"&amp;SUBSTITUTE(TEXT(CL7,"#,##0.00"),"-","△")&amp;"】"))</f>
        <v>【136.86】</v>
      </c>
      <c r="CM6" s="35">
        <f>IF(CM7="",NA(),CM7)</f>
        <v>39.85</v>
      </c>
      <c r="CN6" s="35">
        <f t="shared" ref="CN6:CV6" si="10">IF(CN7="",NA(),CN7)</f>
        <v>41.38</v>
      </c>
      <c r="CO6" s="35">
        <f t="shared" si="10"/>
        <v>43.5</v>
      </c>
      <c r="CP6" s="35">
        <f t="shared" si="10"/>
        <v>46.31</v>
      </c>
      <c r="CQ6" s="35">
        <f t="shared" si="10"/>
        <v>37.47</v>
      </c>
      <c r="CR6" s="35">
        <f t="shared" si="10"/>
        <v>41.63</v>
      </c>
      <c r="CS6" s="35">
        <f t="shared" si="10"/>
        <v>44.89</v>
      </c>
      <c r="CT6" s="35">
        <f t="shared" si="10"/>
        <v>40.75</v>
      </c>
      <c r="CU6" s="35">
        <f t="shared" si="10"/>
        <v>42.4</v>
      </c>
      <c r="CV6" s="35">
        <f t="shared" si="10"/>
        <v>45.44</v>
      </c>
      <c r="CW6" s="34" t="str">
        <f>IF(CW7="","",IF(CW7="-","【-】","【"&amp;SUBSTITUTE(TEXT(CW7,"#,##0.00"),"-","△")&amp;"】"))</f>
        <v>【58.98】</v>
      </c>
      <c r="CX6" s="35">
        <f>IF(CX7="",NA(),CX7)</f>
        <v>51.76</v>
      </c>
      <c r="CY6" s="35">
        <f t="shared" ref="CY6:DG6" si="11">IF(CY7="",NA(),CY7)</f>
        <v>52.76</v>
      </c>
      <c r="CZ6" s="35">
        <f t="shared" si="11"/>
        <v>49.89</v>
      </c>
      <c r="DA6" s="35">
        <f t="shared" si="11"/>
        <v>52.76</v>
      </c>
      <c r="DB6" s="35">
        <f t="shared" si="11"/>
        <v>56.04</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322075</v>
      </c>
      <c r="D7" s="37">
        <v>47</v>
      </c>
      <c r="E7" s="37">
        <v>17</v>
      </c>
      <c r="F7" s="37">
        <v>1</v>
      </c>
      <c r="G7" s="37">
        <v>0</v>
      </c>
      <c r="H7" s="37" t="s">
        <v>98</v>
      </c>
      <c r="I7" s="37" t="s">
        <v>99</v>
      </c>
      <c r="J7" s="37" t="s">
        <v>100</v>
      </c>
      <c r="K7" s="37" t="s">
        <v>101</v>
      </c>
      <c r="L7" s="37" t="s">
        <v>102</v>
      </c>
      <c r="M7" s="37" t="s">
        <v>103</v>
      </c>
      <c r="N7" s="38" t="s">
        <v>104</v>
      </c>
      <c r="O7" s="38" t="s">
        <v>105</v>
      </c>
      <c r="P7" s="38">
        <v>19.760000000000002</v>
      </c>
      <c r="Q7" s="38">
        <v>94.26</v>
      </c>
      <c r="R7" s="38">
        <v>3350</v>
      </c>
      <c r="S7" s="38">
        <v>23664</v>
      </c>
      <c r="T7" s="38">
        <v>268.24</v>
      </c>
      <c r="U7" s="38">
        <v>88.22</v>
      </c>
      <c r="V7" s="38">
        <v>4632</v>
      </c>
      <c r="W7" s="38">
        <v>1.77</v>
      </c>
      <c r="X7" s="38">
        <v>2616.9499999999998</v>
      </c>
      <c r="Y7" s="38">
        <v>113.57</v>
      </c>
      <c r="Z7" s="38">
        <v>103.57</v>
      </c>
      <c r="AA7" s="38">
        <v>98.57</v>
      </c>
      <c r="AB7" s="38">
        <v>101.92</v>
      </c>
      <c r="AC7" s="38">
        <v>117.81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1315.67</v>
      </c>
      <c r="BL7" s="38">
        <v>1240.1600000000001</v>
      </c>
      <c r="BM7" s="38">
        <v>1193.49</v>
      </c>
      <c r="BN7" s="38">
        <v>876.19</v>
      </c>
      <c r="BO7" s="38">
        <v>722.53</v>
      </c>
      <c r="BP7" s="38">
        <v>682.78</v>
      </c>
      <c r="BQ7" s="38">
        <v>72.989999999999995</v>
      </c>
      <c r="BR7" s="38">
        <v>77.27</v>
      </c>
      <c r="BS7" s="38">
        <v>58.58</v>
      </c>
      <c r="BT7" s="38">
        <v>72.94</v>
      </c>
      <c r="BU7" s="38">
        <v>89.86</v>
      </c>
      <c r="BV7" s="38">
        <v>60.78</v>
      </c>
      <c r="BW7" s="38">
        <v>60.17</v>
      </c>
      <c r="BX7" s="38">
        <v>65.569999999999993</v>
      </c>
      <c r="BY7" s="38">
        <v>75.7</v>
      </c>
      <c r="BZ7" s="38">
        <v>74.61</v>
      </c>
      <c r="CA7" s="38">
        <v>100.91</v>
      </c>
      <c r="CB7" s="38">
        <v>278.14</v>
      </c>
      <c r="CC7" s="38">
        <v>262.95999999999998</v>
      </c>
      <c r="CD7" s="38">
        <v>347.14</v>
      </c>
      <c r="CE7" s="38">
        <v>277.68</v>
      </c>
      <c r="CF7" s="38">
        <v>229.75</v>
      </c>
      <c r="CG7" s="38">
        <v>276.26</v>
      </c>
      <c r="CH7" s="38">
        <v>281.52999999999997</v>
      </c>
      <c r="CI7" s="38">
        <v>263.04000000000002</v>
      </c>
      <c r="CJ7" s="38">
        <v>230.04</v>
      </c>
      <c r="CK7" s="38">
        <v>233.5</v>
      </c>
      <c r="CL7" s="38">
        <v>136.86000000000001</v>
      </c>
      <c r="CM7" s="38">
        <v>39.85</v>
      </c>
      <c r="CN7" s="38">
        <v>41.38</v>
      </c>
      <c r="CO7" s="38">
        <v>43.5</v>
      </c>
      <c r="CP7" s="38">
        <v>46.31</v>
      </c>
      <c r="CQ7" s="38">
        <v>37.47</v>
      </c>
      <c r="CR7" s="38">
        <v>41.63</v>
      </c>
      <c r="CS7" s="38">
        <v>44.89</v>
      </c>
      <c r="CT7" s="38">
        <v>40.75</v>
      </c>
      <c r="CU7" s="38">
        <v>42.4</v>
      </c>
      <c r="CV7" s="38">
        <v>45.44</v>
      </c>
      <c r="CW7" s="38">
        <v>58.98</v>
      </c>
      <c r="CX7" s="38">
        <v>51.76</v>
      </c>
      <c r="CY7" s="38">
        <v>52.76</v>
      </c>
      <c r="CZ7" s="38">
        <v>49.89</v>
      </c>
      <c r="DA7" s="38">
        <v>52.76</v>
      </c>
      <c r="DB7" s="38">
        <v>56.04</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2020-02-05T07:06:22Z</cp:lastPrinted>
  <dcterms:created xsi:type="dcterms:W3CDTF">2019-12-05T05:06:33Z</dcterms:created>
  <dcterms:modified xsi:type="dcterms:W3CDTF">2020-02-05T07:10:04Z</dcterms:modified>
  <cp:category/>
</cp:coreProperties>
</file>