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u-files018\市職員\総務部\財政課\41.各種調査（照会＆回答）\H31照会・回答\44.公営企業に係る「経営比較分析表」の分析等について（照会）\4打ち返し提出\県へ提出\"/>
    </mc:Choice>
  </mc:AlternateContent>
  <workbookProtection workbookAlgorithmName="SHA-512" workbookHashValue="Pdz1cvqe7nOnaOZlPXbUFCwlKFHs/YwsWD6UUgWncTFtp89neNr39Sdr08JOzxBAkgmnYZBHMp8iwBZxwZyeWQ==" workbookSaltValue="i/A/BJqE04Ga+FNkIF6Uq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I10"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<sst xmlns="http://schemas.openxmlformats.org/spreadsheetml/2006/main" count="228" uniqueCount="114">
  <si>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</si>
  <si>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</si>
  <si>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</si>
  <si>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</si>
  <si>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</si>
  <si>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</si>
  <si>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</si>
  <si>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</si>
  <si>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</si>
  <si>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</si>
  <si>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</si>
  <si>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</si>
  <si>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</si>
  <si>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</si>
  <si>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</si>
  <si>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</si>
  <si>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</si>
  <si>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</si>
  <si>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</si>
  <si>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</si>
  <si>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</si>
  <si>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</si>
  <si>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</si>
  <si>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</si>
  <si>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</si>
  <si>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</si>
  <si>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</si>
  <si>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</si>
  <si>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</si>
  <si>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</si>
  <si>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</si>
  <si>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</si>
  <si>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</si>
  <si>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</si>
  <si>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</si>
  <si>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</si>
  <si>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</si>
  <si>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</si>
  <si>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</si>
  <si>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</si>
  <si>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</si>
  <si>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</si>
  <si>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</si>
  <si>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</si>
  <si>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</si>
  <si>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</si>
  <si>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</si>
  <si>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</si>
  <si>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</si>
  <si>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</si>
  <si>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</si>
  <si>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</si>
  <si>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</si>
  <si>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</si>
  <si>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</si>
  <si>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</si>
  <si>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</si>
  <si>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</si>
  <si>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</si>
  <si>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</si>
  <si>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</si>
  <si>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</si>
  <si>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</si>
  <si>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</si>
  <si>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</si>
  <si>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</si>
  <si>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</si>
  <si>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</si>
  <si>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</si>
  <si>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</si>
  <si>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</si>
  <si>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</si>
  <si>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</si>
  <si>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</si>
  <si>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</si>
  <si>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</si>
  <si>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</si>
  <si>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</si>
  <si>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</si>
  <si>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</si>
  <si>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</si>
  <si>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</si>
  <si>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</si>
  <si>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</si>
  <si>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</si>
  <si>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</si>
  <si>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</si>
  <si>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</si>
  <si>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</si>
  <si>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</si>
  <si>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</si>
  <si>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</si>
  <si>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</si>
  <si>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</si>
  <si>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</si>
  <si>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</si>
  <si>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</si>
  <si>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</si>
  <si>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</si>
  <si>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</si>
  <si>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</si>
  <si>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</si>
  <si>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</si>
  <si>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</si>
  <si>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</si>
  <si>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</si>
  <si>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</si>
  <si>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</si>
  <si>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</si>
  <si>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</si>
  <si>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</si>
  <si>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・今現在は管渠の破損等の状況には至っていない。
・管渠について古いものでは布設から30年を経過しているが、まだ耐用年数を迎えておらず（管渠の標準耐用年数は50年）、また管渠調査にて損傷が確認されていないため管渠更新は行っていない。ただし、今後は長寿命化へ向けての取組を行っていく必要がある。
・処理施設の老朽化が顕著となっているため、機能強化事業（施設改修工事）を行っている。</t>
    <rPh sb="1" eb="4">
      <t>イマゲンザイ</t>
    </rPh>
    <rPh sb="5" eb="7">
      <t>カンキョ</t>
    </rPh>
    <rPh sb="8" eb="10">
      <t>ハソン</t>
    </rPh>
    <rPh sb="10" eb="11">
      <t>トウ</t>
    </rPh>
    <rPh sb="12" eb="14">
      <t>ジョウキョウ</t>
    </rPh>
    <rPh sb="16" eb="17">
      <t>イタ</t>
    </rPh>
    <rPh sb="25" eb="27">
      <t>カンキョ</t>
    </rPh>
    <rPh sb="147" eb="149">
      <t>ショリ</t>
    </rPh>
    <rPh sb="149" eb="151">
      <t>シセツ</t>
    </rPh>
    <rPh sb="152" eb="155">
      <t>ロウキュウカ</t>
    </rPh>
    <rPh sb="156" eb="158">
      <t>ケンチョ</t>
    </rPh>
    <rPh sb="167" eb="169">
      <t>キノウ</t>
    </rPh>
    <rPh sb="169" eb="171">
      <t>キョウカ</t>
    </rPh>
    <rPh sb="171" eb="173">
      <t>ジギョウ</t>
    </rPh>
    <rPh sb="174" eb="176">
      <t>シセツ</t>
    </rPh>
    <rPh sb="176" eb="178">
      <t>カイシュウ</t>
    </rPh>
    <rPh sb="178" eb="180">
      <t>コウジ</t>
    </rPh>
    <rPh sb="182" eb="183">
      <t>オコナ</t>
    </rPh>
    <phoneticPr fontId="4"/>
  </si>
  <si>
    <t>・処理施設老朽化への対策が急務であり、現在、機能強化事業に取組んでいる。
・山間地等スケールメリットの発生しにくい事業であり、使用料収入だけで維持管理費を賄うことは困難である。経営の健全化のためには、施設統合等も視野に入れ効率的な施設運営を検討していく必要がある。
・今後も未接続世帯への働きかけを積極的に行い水洗化率向上を図り使用料収入を増加させるとともに、維持管理費の節減を行い、経営の健全化を図っていく必要がある。</t>
    <rPh sb="1" eb="3">
      <t>ショリ</t>
    </rPh>
    <rPh sb="3" eb="5">
      <t>シセツ</t>
    </rPh>
    <rPh sb="5" eb="8">
      <t>ロウキュウカ</t>
    </rPh>
    <rPh sb="10" eb="12">
      <t>タイサク</t>
    </rPh>
    <rPh sb="13" eb="15">
      <t>キュウム</t>
    </rPh>
    <rPh sb="19" eb="21">
      <t>ゲンザイ</t>
    </rPh>
    <rPh sb="22" eb="24">
      <t>キノウ</t>
    </rPh>
    <rPh sb="24" eb="26">
      <t>キョウカ</t>
    </rPh>
    <rPh sb="26" eb="28">
      <t>ジギョウ</t>
    </rPh>
    <rPh sb="29" eb="31">
      <t>トリクミ</t>
    </rPh>
    <rPh sb="38" eb="40">
      <t>サンカン</t>
    </rPh>
    <rPh sb="40" eb="41">
      <t>チ</t>
    </rPh>
    <rPh sb="41" eb="42">
      <t>トウ</t>
    </rPh>
    <rPh sb="51" eb="53">
      <t>ハッセイ</t>
    </rPh>
    <rPh sb="57" eb="59">
      <t>ジギョウ</t>
    </rPh>
    <rPh sb="63" eb="66">
      <t>シヨウリョウ</t>
    </rPh>
    <rPh sb="66" eb="68">
      <t>シュウニュウ</t>
    </rPh>
    <rPh sb="71" eb="73">
      <t>イジ</t>
    </rPh>
    <rPh sb="73" eb="76">
      <t>カンリヒ</t>
    </rPh>
    <rPh sb="77" eb="78">
      <t>マカナ</t>
    </rPh>
    <rPh sb="82" eb="84">
      <t>コンナン</t>
    </rPh>
    <rPh sb="88" eb="90">
      <t>ケイエイ</t>
    </rPh>
    <rPh sb="91" eb="94">
      <t>ケンゼンカ</t>
    </rPh>
    <rPh sb="100" eb="102">
      <t>シセツ</t>
    </rPh>
    <rPh sb="102" eb="104">
      <t>トウゴウ</t>
    </rPh>
    <rPh sb="104" eb="105">
      <t>トウ</t>
    </rPh>
    <rPh sb="106" eb="108">
      <t>シヤ</t>
    </rPh>
    <rPh sb="109" eb="110">
      <t>イ</t>
    </rPh>
    <rPh sb="111" eb="114">
      <t>コウリツテキ</t>
    </rPh>
    <rPh sb="115" eb="117">
      <t>シセツ</t>
    </rPh>
    <rPh sb="117" eb="119">
      <t>ウンエイ</t>
    </rPh>
    <rPh sb="120" eb="122">
      <t>ケントウ</t>
    </rPh>
    <rPh sb="126" eb="128">
      <t>ヒツヨウ</t>
    </rPh>
    <phoneticPr fontId="4"/>
  </si>
  <si>
    <t>・収益的収支比率は上昇傾向であるが、これは一般会計からの繰入金の増加によるものであり、経費回収率から見て分かるように使用料収入で汚水処理費用が賄えていない状況にある。なお、経費回収率が全国平均を上回っているのは、既に整備が完了しているためである。
・予算に占める企業債償還の割合が大きく、自主財源のみでは経営が成り立たず一般会計からの繰入金に頼らざるをえない状況にある。
・処理施設の老朽化に伴う修繕費の増加や汚泥処理量の増加に伴う維持管理費の増加により、水洗化率は上昇しているものの、汚水処理費用を充分に賄える状況にはない。
・水洗化率は上昇傾向であるものの、節水意識の向上ならびに人口の減少による影響から使用料収入は減少傾向にある。
・事業完了しており、企業債残高は減少傾向にある。
・施設利用率が全国平均を下回っているが、これは一部施設において、過疎化の進展により接続率が伸び悩んでいるためである。
・令和7年度以降に、処理施設統合の計画を策定する予定である。</t>
    <rPh sb="9" eb="11">
      <t>ジョウショウ</t>
    </rPh>
    <rPh sb="11" eb="13">
      <t>ケイコウ</t>
    </rPh>
    <rPh sb="97" eb="98">
      <t>ウエ</t>
    </rPh>
    <rPh sb="106" eb="107">
      <t>スデ</t>
    </rPh>
    <rPh sb="111" eb="113">
      <t>カンリョウ</t>
    </rPh>
    <rPh sb="125" eb="127">
      <t>ヨサン</t>
    </rPh>
    <rPh sb="128" eb="129">
      <t>シ</t>
    </rPh>
    <rPh sb="131" eb="133">
      <t>キギョウ</t>
    </rPh>
    <rPh sb="133" eb="134">
      <t>サイ</t>
    </rPh>
    <rPh sb="134" eb="136">
      <t>ショウカン</t>
    </rPh>
    <rPh sb="137" eb="139">
      <t>ワリアイ</t>
    </rPh>
    <rPh sb="140" eb="141">
      <t>オオ</t>
    </rPh>
    <rPh sb="144" eb="146">
      <t>ジシュ</t>
    </rPh>
    <rPh sb="146" eb="148">
      <t>ザイゲン</t>
    </rPh>
    <rPh sb="152" eb="154">
      <t>ケイエイ</t>
    </rPh>
    <rPh sb="155" eb="156">
      <t>ナ</t>
    </rPh>
    <rPh sb="157" eb="158">
      <t>タ</t>
    </rPh>
    <rPh sb="160" eb="162">
      <t>イッパン</t>
    </rPh>
    <rPh sb="162" eb="164">
      <t>カイケイ</t>
    </rPh>
    <rPh sb="167" eb="169">
      <t>クリイレ</t>
    </rPh>
    <rPh sb="169" eb="170">
      <t>キン</t>
    </rPh>
    <rPh sb="171" eb="172">
      <t>タヨ</t>
    </rPh>
    <rPh sb="179" eb="181">
      <t>ジョウキョウ</t>
    </rPh>
    <rPh sb="187" eb="189">
      <t>ショリ</t>
    </rPh>
    <rPh sb="189" eb="191">
      <t>シセツ</t>
    </rPh>
    <rPh sb="192" eb="195">
      <t>ロウキュウカ</t>
    </rPh>
    <rPh sb="196" eb="197">
      <t>トモナ</t>
    </rPh>
    <rPh sb="198" eb="200">
      <t>シュウゼン</t>
    </rPh>
    <rPh sb="200" eb="201">
      <t>ヒ</t>
    </rPh>
    <rPh sb="202" eb="204">
      <t>ゾウカ</t>
    </rPh>
    <rPh sb="205" eb="207">
      <t>オデイ</t>
    </rPh>
    <rPh sb="207" eb="209">
      <t>ショリ</t>
    </rPh>
    <rPh sb="209" eb="210">
      <t>リョウ</t>
    </rPh>
    <rPh sb="211" eb="213">
      <t>ゾウカ</t>
    </rPh>
    <rPh sb="270" eb="272">
      <t>ジョウショウ</t>
    </rPh>
    <rPh sb="272" eb="274">
      <t>ケイコウ</t>
    </rPh>
    <rPh sb="329" eb="331">
      <t>キギョウ</t>
    </rPh>
    <rPh sb="331" eb="332">
      <t>サイ</t>
    </rPh>
    <rPh sb="332" eb="334">
      <t>ザンダカ</t>
    </rPh>
    <rPh sb="335" eb="337">
      <t>ゲンショウ</t>
    </rPh>
    <rPh sb="337" eb="339">
      <t>ケイコウ</t>
    </rPh>
    <rPh sb="345" eb="347">
      <t>シセツ</t>
    </rPh>
    <rPh sb="347" eb="349">
      <t>リヨウ</t>
    </rPh>
    <rPh sb="349" eb="350">
      <t>リツ</t>
    </rPh>
    <rPh sb="351" eb="353">
      <t>ゼンコク</t>
    </rPh>
    <rPh sb="353" eb="355">
      <t>ヘイキン</t>
    </rPh>
    <rPh sb="356" eb="358">
      <t>シタマワ</t>
    </rPh>
    <rPh sb="367" eb="369">
      <t>イチブ</t>
    </rPh>
    <rPh sb="369" eb="371">
      <t>シセツ</t>
    </rPh>
    <rPh sb="376" eb="379">
      <t>カソカ</t>
    </rPh>
    <rPh sb="385" eb="387">
      <t>セツゾク</t>
    </rPh>
    <rPh sb="387" eb="388">
      <t>リツ</t>
    </rPh>
    <rPh sb="389" eb="390">
      <t>ノ</t>
    </rPh>
    <rPh sb="391" eb="392">
      <t>ナヤ</t>
    </rPh>
    <rPh sb="404" eb="406">
      <t>レイワ</t>
    </rPh>
    <rPh sb="407" eb="409">
      <t>ネンド</t>
    </rPh>
    <rPh sb="409" eb="411">
      <t>イコウ</t>
    </rPh>
    <rPh sb="413" eb="415">
      <t>ショリ</t>
    </rPh>
    <rPh sb="415" eb="417">
      <t>シセツ</t>
    </rPh>
    <rPh sb="417" eb="419">
      <t>トウゴウ</t>
    </rPh>
    <rPh sb="420" eb="422">
      <t>ケイカク</t>
    </rPh>
    <rPh sb="423" eb="425">
      <t>サクテイ</t>
    </rPh>
    <rPh sb="427" eb="42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</si>
</sst>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FE-4B9A-88EB-62FCBE01A2B5}"/>
            </c:ext>
          </c:extLst>
        </c:ser>
        <c:dLbls>
          <c:showLegendKey val="0"/>
          <c:showVal val="0"/>
          <c:showCatName val="0"/>
          <c:showSerName val="0"/>
          <c:showPercent val="0"/>
          <c:showBubbleSize val="0"/>
        </c:dLbls>
        <c:gapWidth val="150"/>
        <c:axId val="227368848"/>
        <c:axId val="22736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9EFE-4B9A-88EB-62FCBE01A2B5}"/>
            </c:ext>
          </c:extLst>
        </c:ser>
        <c:dLbls>
          <c:showLegendKey val="0"/>
          <c:showVal val="0"/>
          <c:showCatName val="0"/>
          <c:showSerName val="0"/>
          <c:showPercent val="0"/>
          <c:showBubbleSize val="0"/>
        </c:dLbls>
        <c:marker val="1"/>
        <c:smooth val="0"/>
        <c:axId val="227368848"/>
        <c:axId val="227369240"/>
      </c:lineChart>
      <c:dateAx>
        <c:axId val="227368848"/>
        <c:scaling>
          <c:orientation val="minMax"/>
        </c:scaling>
        <c:delete val="1"/>
        <c:axPos val="b"/>
        <c:numFmt formatCode="ge" sourceLinked="1"/>
        <c:majorTickMark val="none"/>
        <c:minorTickMark val="none"/>
        <c:tickLblPos val="none"/>
        <c:crossAx val="227369240"/>
        <c:crosses val="autoZero"/>
        <c:auto val="1"/>
        <c:lblOffset val="100"/>
        <c:baseTimeUnit val="years"/>
      </c:dateAx>
      <c:valAx>
        <c:axId val="22736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6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44.08</c:v>
                </c:pt>
                <c:pt idx="1">
                  <c:v>44.25</c:v>
                </c:pt>
                <c:pt idx="2">
                  <c:v>43.25</c:v>
                </c:pt>
                <c:pt idx="3">
                  <c:v>42.47</c:v>
                </c:pt>
                <c:pt idx="4">
                  <c:v>42.16</c:v>
                </c:pt>
              </c:numCache>
            </c:numRef>
          </c:val>
          <c:extLst xmlns:c16r2="http://schemas.microsoft.com/office/drawing/2015/06/chart">
            <c:ext xmlns:c16="http://schemas.microsoft.com/office/drawing/2014/chart" uri="{C3380CC4-5D6E-409C-BE32-E72D297353CC}">
              <c16:uniqueId val="{00000000-AFCB-4FC0-9B19-F9FBDC5F42D5}"/>
            </c:ext>
          </c:extLst>
        </c:ser>
        <c:dLbls>
          <c:showLegendKey val="0"/>
          <c:showVal val="0"/>
          <c:showCatName val="0"/>
          <c:showSerName val="0"/>
          <c:showPercent val="0"/>
          <c:showBubbleSize val="0"/>
        </c:dLbls>
        <c:gapWidth val="150"/>
        <c:axId val="228196568"/>
        <c:axId val="22810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AFCB-4FC0-9B19-F9FBDC5F42D5}"/>
            </c:ext>
          </c:extLst>
        </c:ser>
        <c:dLbls>
          <c:showLegendKey val="0"/>
          <c:showVal val="0"/>
          <c:showCatName val="0"/>
          <c:showSerName val="0"/>
          <c:showPercent val="0"/>
          <c:showBubbleSize val="0"/>
        </c:dLbls>
        <c:marker val="1"/>
        <c:smooth val="0"/>
        <c:axId val="228196568"/>
        <c:axId val="228103320"/>
      </c:lineChart>
      <c:dateAx>
        <c:axId val="228196568"/>
        <c:scaling>
          <c:orientation val="minMax"/>
        </c:scaling>
        <c:delete val="1"/>
        <c:axPos val="b"/>
        <c:numFmt formatCode="ge" sourceLinked="1"/>
        <c:majorTickMark val="none"/>
        <c:minorTickMark val="none"/>
        <c:tickLblPos val="none"/>
        <c:crossAx val="228103320"/>
        <c:crosses val="autoZero"/>
        <c:auto val="1"/>
        <c:lblOffset val="100"/>
        <c:baseTimeUnit val="years"/>
      </c:dateAx>
      <c:valAx>
        <c:axId val="22810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9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85.75</c:v>
                </c:pt>
                <c:pt idx="1">
                  <c:v>86.49</c:v>
                </c:pt>
                <c:pt idx="2">
                  <c:v>87.42</c:v>
                </c:pt>
                <c:pt idx="3">
                  <c:v>87.93</c:v>
                </c:pt>
                <c:pt idx="4">
                  <c:v>88.28</c:v>
                </c:pt>
              </c:numCache>
            </c:numRef>
          </c:val>
          <c:extLst xmlns:c16r2="http://schemas.microsoft.com/office/drawing/2015/06/chart">
            <c:ext xmlns:c16="http://schemas.microsoft.com/office/drawing/2014/chart" uri="{C3380CC4-5D6E-409C-BE32-E72D297353CC}">
              <c16:uniqueId val="{00000000-4B31-407A-A3B0-D7B16AB35DD4}"/>
            </c:ext>
          </c:extLst>
        </c:ser>
        <c:dLbls>
          <c:showLegendKey val="0"/>
          <c:showVal val="0"/>
          <c:showCatName val="0"/>
          <c:showSerName val="0"/>
          <c:showPercent val="0"/>
          <c:showBubbleSize val="0"/>
        </c:dLbls>
        <c:gapWidth val="150"/>
        <c:axId val="228557048"/>
        <c:axId val="22855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4B31-407A-A3B0-D7B16AB35DD4}"/>
            </c:ext>
          </c:extLst>
        </c:ser>
        <c:dLbls>
          <c:showLegendKey val="0"/>
          <c:showVal val="0"/>
          <c:showCatName val="0"/>
          <c:showSerName val="0"/>
          <c:showPercent val="0"/>
          <c:showBubbleSize val="0"/>
        </c:dLbls>
        <c:marker val="1"/>
        <c:smooth val="0"/>
        <c:axId val="228557048"/>
        <c:axId val="228557440"/>
      </c:lineChart>
      <c:dateAx>
        <c:axId val="228557048"/>
        <c:scaling>
          <c:orientation val="minMax"/>
        </c:scaling>
        <c:delete val="1"/>
        <c:axPos val="b"/>
        <c:numFmt formatCode="ge" sourceLinked="1"/>
        <c:majorTickMark val="none"/>
        <c:minorTickMark val="none"/>
        <c:tickLblPos val="none"/>
        <c:crossAx val="228557440"/>
        <c:crosses val="autoZero"/>
        <c:auto val="1"/>
        <c:lblOffset val="100"/>
        <c:baseTimeUnit val="years"/>
      </c:dateAx>
      <c:valAx>
        <c:axId val="2285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5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62.22</c:v>
                </c:pt>
                <c:pt idx="1">
                  <c:v>63.43</c:v>
                </c:pt>
                <c:pt idx="2">
                  <c:v>76.81</c:v>
                </c:pt>
                <c:pt idx="3">
                  <c:v>77.739999999999995</c:v>
                </c:pt>
                <c:pt idx="4">
                  <c:v>77.790000000000006</c:v>
                </c:pt>
              </c:numCache>
            </c:numRef>
          </c:val>
          <c:extLst xmlns:c16r2="http://schemas.microsoft.com/office/drawing/2015/06/chart">
            <c:ext xmlns:c16="http://schemas.microsoft.com/office/drawing/2014/chart" uri="{C3380CC4-5D6E-409C-BE32-E72D297353CC}">
              <c16:uniqueId val="{00000000-6B88-4835-98D5-05C851928665}"/>
            </c:ext>
          </c:extLst>
        </c:ser>
        <c:dLbls>
          <c:showLegendKey val="0"/>
          <c:showVal val="0"/>
          <c:showCatName val="0"/>
          <c:showSerName val="0"/>
          <c:showPercent val="0"/>
          <c:showBubbleSize val="0"/>
        </c:dLbls>
        <c:gapWidth val="150"/>
        <c:axId val="227370416"/>
        <c:axId val="22737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88-4835-98D5-05C851928665}"/>
            </c:ext>
          </c:extLst>
        </c:ser>
        <c:dLbls>
          <c:showLegendKey val="0"/>
          <c:showVal val="0"/>
          <c:showCatName val="0"/>
          <c:showSerName val="0"/>
          <c:showPercent val="0"/>
          <c:showBubbleSize val="0"/>
        </c:dLbls>
        <c:marker val="1"/>
        <c:smooth val="0"/>
        <c:axId val="227370416"/>
        <c:axId val="227370808"/>
      </c:lineChart>
      <c:dateAx>
        <c:axId val="227370416"/>
        <c:scaling>
          <c:orientation val="minMax"/>
        </c:scaling>
        <c:delete val="1"/>
        <c:axPos val="b"/>
        <c:numFmt formatCode="ge" sourceLinked="1"/>
        <c:majorTickMark val="none"/>
        <c:minorTickMark val="none"/>
        <c:tickLblPos val="none"/>
        <c:crossAx val="227370808"/>
        <c:crosses val="autoZero"/>
        <c:auto val="1"/>
        <c:lblOffset val="100"/>
        <c:baseTimeUnit val="years"/>
      </c:dateAx>
      <c:valAx>
        <c:axId val="22737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7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93-4E87-AEC8-3607F75C33F3}"/>
            </c:ext>
          </c:extLst>
        </c:ser>
        <c:dLbls>
          <c:showLegendKey val="0"/>
          <c:showVal val="0"/>
          <c:showCatName val="0"/>
          <c:showSerName val="0"/>
          <c:showPercent val="0"/>
          <c:showBubbleSize val="0"/>
        </c:dLbls>
        <c:gapWidth val="150"/>
        <c:axId val="227371984"/>
        <c:axId val="22775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93-4E87-AEC8-3607F75C33F3}"/>
            </c:ext>
          </c:extLst>
        </c:ser>
        <c:dLbls>
          <c:showLegendKey val="0"/>
          <c:showVal val="0"/>
          <c:showCatName val="0"/>
          <c:showSerName val="0"/>
          <c:showPercent val="0"/>
          <c:showBubbleSize val="0"/>
        </c:dLbls>
        <c:marker val="1"/>
        <c:smooth val="0"/>
        <c:axId val="227371984"/>
        <c:axId val="227753128"/>
      </c:lineChart>
      <c:dateAx>
        <c:axId val="227371984"/>
        <c:scaling>
          <c:orientation val="minMax"/>
        </c:scaling>
        <c:delete val="1"/>
        <c:axPos val="b"/>
        <c:numFmt formatCode="ge" sourceLinked="1"/>
        <c:majorTickMark val="none"/>
        <c:minorTickMark val="none"/>
        <c:tickLblPos val="none"/>
        <c:crossAx val="227753128"/>
        <c:crosses val="autoZero"/>
        <c:auto val="1"/>
        <c:lblOffset val="100"/>
        <c:baseTimeUnit val="years"/>
      </c:dateAx>
      <c:valAx>
        <c:axId val="22775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7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6E-4E47-9024-8D813C432776}"/>
            </c:ext>
          </c:extLst>
        </c:ser>
        <c:dLbls>
          <c:showLegendKey val="0"/>
          <c:showVal val="0"/>
          <c:showCatName val="0"/>
          <c:showSerName val="0"/>
          <c:showPercent val="0"/>
          <c:showBubbleSize val="0"/>
        </c:dLbls>
        <c:gapWidth val="150"/>
        <c:axId val="227754304"/>
        <c:axId val="22775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6E-4E47-9024-8D813C432776}"/>
            </c:ext>
          </c:extLst>
        </c:ser>
        <c:dLbls>
          <c:showLegendKey val="0"/>
          <c:showVal val="0"/>
          <c:showCatName val="0"/>
          <c:showSerName val="0"/>
          <c:showPercent val="0"/>
          <c:showBubbleSize val="0"/>
        </c:dLbls>
        <c:marker val="1"/>
        <c:smooth val="0"/>
        <c:axId val="227754304"/>
        <c:axId val="227754696"/>
      </c:lineChart>
      <c:dateAx>
        <c:axId val="227754304"/>
        <c:scaling>
          <c:orientation val="minMax"/>
        </c:scaling>
        <c:delete val="1"/>
        <c:axPos val="b"/>
        <c:numFmt formatCode="ge" sourceLinked="1"/>
        <c:majorTickMark val="none"/>
        <c:minorTickMark val="none"/>
        <c:tickLblPos val="none"/>
        <c:crossAx val="227754696"/>
        <c:crosses val="autoZero"/>
        <c:auto val="1"/>
        <c:lblOffset val="100"/>
        <c:baseTimeUnit val="years"/>
      </c:dateAx>
      <c:valAx>
        <c:axId val="22775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FD-44D9-B7F4-05D57BFFA3AB}"/>
            </c:ext>
          </c:extLst>
        </c:ser>
        <c:dLbls>
          <c:showLegendKey val="0"/>
          <c:showVal val="0"/>
          <c:showCatName val="0"/>
          <c:showSerName val="0"/>
          <c:showPercent val="0"/>
          <c:showBubbleSize val="0"/>
        </c:dLbls>
        <c:gapWidth val="150"/>
        <c:axId val="227755872"/>
        <c:axId val="22775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FD-44D9-B7F4-05D57BFFA3AB}"/>
            </c:ext>
          </c:extLst>
        </c:ser>
        <c:dLbls>
          <c:showLegendKey val="0"/>
          <c:showVal val="0"/>
          <c:showCatName val="0"/>
          <c:showSerName val="0"/>
          <c:showPercent val="0"/>
          <c:showBubbleSize val="0"/>
        </c:dLbls>
        <c:marker val="1"/>
        <c:smooth val="0"/>
        <c:axId val="227755872"/>
        <c:axId val="227756264"/>
      </c:lineChart>
      <c:dateAx>
        <c:axId val="227755872"/>
        <c:scaling>
          <c:orientation val="minMax"/>
        </c:scaling>
        <c:delete val="1"/>
        <c:axPos val="b"/>
        <c:numFmt formatCode="ge" sourceLinked="1"/>
        <c:majorTickMark val="none"/>
        <c:minorTickMark val="none"/>
        <c:tickLblPos val="none"/>
        <c:crossAx val="227756264"/>
        <c:crosses val="autoZero"/>
        <c:auto val="1"/>
        <c:lblOffset val="100"/>
        <c:baseTimeUnit val="years"/>
      </c:dateAx>
      <c:valAx>
        <c:axId val="22775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21-40C1-8374-76D29B8DF8A6}"/>
            </c:ext>
          </c:extLst>
        </c:ser>
        <c:dLbls>
          <c:showLegendKey val="0"/>
          <c:showVal val="0"/>
          <c:showCatName val="0"/>
          <c:showSerName val="0"/>
          <c:showPercent val="0"/>
          <c:showBubbleSize val="0"/>
        </c:dLbls>
        <c:gapWidth val="150"/>
        <c:axId val="228196960"/>
        <c:axId val="22819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21-40C1-8374-76D29B8DF8A6}"/>
            </c:ext>
          </c:extLst>
        </c:ser>
        <c:dLbls>
          <c:showLegendKey val="0"/>
          <c:showVal val="0"/>
          <c:showCatName val="0"/>
          <c:showSerName val="0"/>
          <c:showPercent val="0"/>
          <c:showBubbleSize val="0"/>
        </c:dLbls>
        <c:marker val="1"/>
        <c:smooth val="0"/>
        <c:axId val="228196960"/>
        <c:axId val="228197352"/>
      </c:lineChart>
      <c:dateAx>
        <c:axId val="228196960"/>
        <c:scaling>
          <c:orientation val="minMax"/>
        </c:scaling>
        <c:delete val="1"/>
        <c:axPos val="b"/>
        <c:numFmt formatCode="ge" sourceLinked="1"/>
        <c:majorTickMark val="none"/>
        <c:minorTickMark val="none"/>
        <c:tickLblPos val="none"/>
        <c:crossAx val="228197352"/>
        <c:crosses val="autoZero"/>
        <c:auto val="1"/>
        <c:lblOffset val="100"/>
        <c:baseTimeUnit val="years"/>
      </c:dateAx>
      <c:valAx>
        <c:axId val="22819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2381.9</c:v>
                </c:pt>
                <c:pt idx="1">
                  <c:v>2220.54</c:v>
                </c:pt>
                <c:pt idx="2">
                  <c:v>2249.2800000000002</c:v>
                </c:pt>
                <c:pt idx="3">
                  <c:v>1819.8</c:v>
                </c:pt>
                <c:pt idx="4">
                  <c:v>1630.62</c:v>
                </c:pt>
              </c:numCache>
            </c:numRef>
          </c:val>
          <c:extLst xmlns:c16r2="http://schemas.microsoft.com/office/drawing/2015/06/chart">
            <c:ext xmlns:c16="http://schemas.microsoft.com/office/drawing/2014/chart" uri="{C3380CC4-5D6E-409C-BE32-E72D297353CC}">
              <c16:uniqueId val="{00000000-F906-470D-ACC5-8811AD43CD10}"/>
            </c:ext>
          </c:extLst>
        </c:ser>
        <c:dLbls>
          <c:showLegendKey val="0"/>
          <c:showVal val="0"/>
          <c:showCatName val="0"/>
          <c:showSerName val="0"/>
          <c:showPercent val="0"/>
          <c:showBubbleSize val="0"/>
        </c:dLbls>
        <c:gapWidth val="150"/>
        <c:axId val="228198528"/>
        <c:axId val="22819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F906-470D-ACC5-8811AD43CD10}"/>
            </c:ext>
          </c:extLst>
        </c:ser>
        <c:dLbls>
          <c:showLegendKey val="0"/>
          <c:showVal val="0"/>
          <c:showCatName val="0"/>
          <c:showSerName val="0"/>
          <c:showPercent val="0"/>
          <c:showBubbleSize val="0"/>
        </c:dLbls>
        <c:marker val="1"/>
        <c:smooth val="0"/>
        <c:axId val="228198528"/>
        <c:axId val="228198920"/>
      </c:lineChart>
      <c:dateAx>
        <c:axId val="228198528"/>
        <c:scaling>
          <c:orientation val="minMax"/>
        </c:scaling>
        <c:delete val="1"/>
        <c:axPos val="b"/>
        <c:numFmt formatCode="ge" sourceLinked="1"/>
        <c:majorTickMark val="none"/>
        <c:minorTickMark val="none"/>
        <c:tickLblPos val="none"/>
        <c:crossAx val="228198920"/>
        <c:crosses val="autoZero"/>
        <c:auto val="1"/>
        <c:lblOffset val="100"/>
        <c:baseTimeUnit val="years"/>
      </c:dateAx>
      <c:valAx>
        <c:axId val="22819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46.72</c:v>
                </c:pt>
                <c:pt idx="1">
                  <c:v>49.43</c:v>
                </c:pt>
                <c:pt idx="2">
                  <c:v>92.83</c:v>
                </c:pt>
                <c:pt idx="3">
                  <c:v>86.49</c:v>
                </c:pt>
                <c:pt idx="4">
                  <c:v>87.23</c:v>
                </c:pt>
              </c:numCache>
            </c:numRef>
          </c:val>
          <c:extLst xmlns:c16r2="http://schemas.microsoft.com/office/drawing/2015/06/chart">
            <c:ext xmlns:c16="http://schemas.microsoft.com/office/drawing/2014/chart" uri="{C3380CC4-5D6E-409C-BE32-E72D297353CC}">
              <c16:uniqueId val="{00000000-8B88-455F-B30D-CA0B60149218}"/>
            </c:ext>
          </c:extLst>
        </c:ser>
        <c:dLbls>
          <c:showLegendKey val="0"/>
          <c:showVal val="0"/>
          <c:showCatName val="0"/>
          <c:showSerName val="0"/>
          <c:showPercent val="0"/>
          <c:showBubbleSize val="0"/>
        </c:dLbls>
        <c:gapWidth val="150"/>
        <c:axId val="228100184"/>
        <c:axId val="22810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8B88-455F-B30D-CA0B60149218}"/>
            </c:ext>
          </c:extLst>
        </c:ser>
        <c:dLbls>
          <c:showLegendKey val="0"/>
          <c:showVal val="0"/>
          <c:showCatName val="0"/>
          <c:showSerName val="0"/>
          <c:showPercent val="0"/>
          <c:showBubbleSize val="0"/>
        </c:dLbls>
        <c:marker val="1"/>
        <c:smooth val="0"/>
        <c:axId val="228100184"/>
        <c:axId val="228100576"/>
      </c:lineChart>
      <c:dateAx>
        <c:axId val="228100184"/>
        <c:scaling>
          <c:orientation val="minMax"/>
        </c:scaling>
        <c:delete val="1"/>
        <c:axPos val="b"/>
        <c:numFmt formatCode="ge" sourceLinked="1"/>
        <c:majorTickMark val="none"/>
        <c:minorTickMark val="none"/>
        <c:tickLblPos val="none"/>
        <c:crossAx val="228100576"/>
        <c:crosses val="autoZero"/>
        <c:auto val="1"/>
        <c:lblOffset val="100"/>
        <c:baseTimeUnit val="years"/>
      </c:dateAx>
      <c:valAx>
        <c:axId val="2281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0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423.13</c:v>
                </c:pt>
                <c:pt idx="1">
                  <c:v>405.19</c:v>
                </c:pt>
                <c:pt idx="2">
                  <c:v>216.44</c:v>
                </c:pt>
                <c:pt idx="3">
                  <c:v>230.71</c:v>
                </c:pt>
                <c:pt idx="4">
                  <c:v>228.72</c:v>
                </c:pt>
              </c:numCache>
            </c:numRef>
          </c:val>
          <c:extLst xmlns:c16r2="http://schemas.microsoft.com/office/drawing/2015/06/chart">
            <c:ext xmlns:c16="http://schemas.microsoft.com/office/drawing/2014/chart" uri="{C3380CC4-5D6E-409C-BE32-E72D297353CC}">
              <c16:uniqueId val="{00000000-ABB6-4BEC-8248-A98204DBDF2F}"/>
            </c:ext>
          </c:extLst>
        </c:ser>
        <c:dLbls>
          <c:showLegendKey val="0"/>
          <c:showVal val="0"/>
          <c:showCatName val="0"/>
          <c:showSerName val="0"/>
          <c:showPercent val="0"/>
          <c:showBubbleSize val="0"/>
        </c:dLbls>
        <c:gapWidth val="150"/>
        <c:axId val="228101752"/>
        <c:axId val="22810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ABB6-4BEC-8248-A98204DBDF2F}"/>
            </c:ext>
          </c:extLst>
        </c:ser>
        <c:dLbls>
          <c:showLegendKey val="0"/>
          <c:showVal val="0"/>
          <c:showCatName val="0"/>
          <c:showSerName val="0"/>
          <c:showPercent val="0"/>
          <c:showBubbleSize val="0"/>
        </c:dLbls>
        <c:marker val="1"/>
        <c:smooth val="0"/>
        <c:axId val="228101752"/>
        <c:axId val="228102144"/>
      </c:lineChart>
      <c:dateAx>
        <c:axId val="228101752"/>
        <c:scaling>
          <c:orientation val="minMax"/>
        </c:scaling>
        <c:delete val="1"/>
        <c:axPos val="b"/>
        <c:numFmt formatCode="ge" sourceLinked="1"/>
        <c:majorTickMark val="none"/>
        <c:minorTickMark val="none"/>
        <c:tickLblPos val="none"/>
        <c:crossAx val="228102144"/>
        <c:crosses val="autoZero"/>
        <c:auto val="1"/>
        <c:lblOffset val="100"/>
        <c:baseTimeUnit val="years"/>
      </c:dateAx>
      <c:valAx>
        <c:axId val="2281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0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安来市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38962</v>
      </c>
      <c r="AM8" s="50"/>
      <c r="AN8" s="50"/>
      <c r="AO8" s="50"/>
      <c r="AP8" s="50"/>
      <c r="AQ8" s="50"/>
      <c r="AR8" s="50"/>
      <c r="AS8" s="50"/>
      <c r="AT8" s="45">
        <f>データ!T6</f>
        <v>420.93</v>
      </c>
      <c r="AU8" s="45"/>
      <c r="AV8" s="45"/>
      <c r="AW8" s="45"/>
      <c r="AX8" s="45"/>
      <c r="AY8" s="45"/>
      <c r="AZ8" s="45"/>
      <c r="BA8" s="45"/>
      <c r="BB8" s="45">
        <f>データ!U6</f>
        <v>92.56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18.75</v>
      </c>
      <c r="Q10" s="45"/>
      <c r="R10" s="45"/>
      <c r="S10" s="45"/>
      <c r="T10" s="45"/>
      <c r="U10" s="45"/>
      <c r="V10" s="45"/>
      <c r="W10" s="45">
        <f>データ!Q6</f>
        <v>91.46</v>
      </c>
      <c r="X10" s="45"/>
      <c r="Y10" s="45"/>
      <c r="Z10" s="45"/>
      <c r="AA10" s="45"/>
      <c r="AB10" s="45"/>
      <c r="AC10" s="45"/>
      <c r="AD10" s="50">
        <f>データ!R6</f>
        <v>3439</v>
      </c>
      <c r="AE10" s="50"/>
      <c r="AF10" s="50"/>
      <c r="AG10" s="50"/>
      <c r="AH10" s="50"/>
      <c r="AI10" s="50"/>
      <c r="AJ10" s="50"/>
      <c r="AK10" s="2"/>
      <c r="AL10" s="50">
        <f>データ!V6</f>
        <v>7264</v>
      </c>
      <c r="AM10" s="50"/>
      <c r="AN10" s="50"/>
      <c r="AO10" s="50"/>
      <c r="AP10" s="50"/>
      <c r="AQ10" s="50"/>
      <c r="AR10" s="50"/>
      <c r="AS10" s="50"/>
      <c r="AT10" s="45">
        <f>データ!W6</f>
        <v>10.63</v>
      </c>
      <c r="AU10" s="45"/>
      <c r="AV10" s="45"/>
      <c r="AW10" s="45"/>
      <c r="AX10" s="45"/>
      <c r="AY10" s="45"/>
      <c r="AZ10" s="45"/>
      <c r="BA10" s="45"/>
      <c r="BB10" s="45">
        <f>データ!X6</f>
        <v>683.35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anbb53NPeBhbo81sop+6radnMXkglMNDELLueli8xoj8i91FLy/NEUTjAWRMoLep8gCM7aGQmtG7EDmxuAKg6g==" saltValue="mtirp2X6l5h7gZlbNFqm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322067</v>
      </c>
      <c r="D6" s="33">
        <f t="shared" si="3"/>
        <v>47</v>
      </c>
      <c r="E6" s="33">
        <f t="shared" si="3"/>
        <v>17</v>
      </c>
      <c r="F6" s="33">
        <f t="shared" si="3"/>
        <v>5</v>
      </c>
      <c r="G6" s="33">
        <f t="shared" si="3"/>
        <v>0</v>
      </c>
      <c r="H6" s="33" t="str">
        <f t="shared" si="3"/>
        <v>島根県　安来市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18.75</v>
      </c>
      <c r="Q6" s="34">
        <f t="shared" si="3"/>
        <v>91.46</v>
      </c>
      <c r="R6" s="34">
        <f t="shared" si="3"/>
        <v>3439</v>
      </c>
      <c r="S6" s="34">
        <f t="shared" si="3"/>
        <v>38962</v>
      </c>
      <c r="T6" s="34">
        <f t="shared" si="3"/>
        <v>420.93</v>
      </c>
      <c r="U6" s="34">
        <f t="shared" si="3"/>
        <v>92.56</v>
      </c>
      <c r="V6" s="34">
        <f t="shared" si="3"/>
        <v>7264</v>
      </c>
      <c r="W6" s="34">
        <f t="shared" si="3"/>
        <v>10.63</v>
      </c>
      <c r="X6" s="34">
        <f t="shared" si="3"/>
        <v>683.35</v>
      </c>
      <c r="Y6" s="35">
        <f>IF(Y7="",NA(),Y7)</f>
        <v>62.22</v>
      </c>
      <c r="Z6" s="35">
        <f t="shared" ref="Z6:AH6" si="4">IF(Z7="",NA(),Z7)</f>
        <v>63.43</v>
      </c>
      <c r="AA6" s="35">
        <f t="shared" si="4"/>
        <v>76.81</v>
      </c>
      <c r="AB6" s="35">
        <f t="shared" si="4"/>
        <v>77.739999999999995</v>
      </c>
      <c r="AC6" s="35">
        <f t="shared" si="4"/>
        <v>77.790000000000006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2381.9</v>
      </c>
      <c r="BG6" s="35">
        <f t="shared" ref="BG6:BO6" si="7">IF(BG7="",NA(),BG7)</f>
        <v>2220.54</v>
      </c>
      <c r="BH6" s="35">
        <f t="shared" si="7"/>
        <v>2249.2800000000002</v>
      </c>
      <c r="BI6" s="35">
        <f t="shared" si="7"/>
        <v>1819.8</v>
      </c>
      <c r="BJ6" s="35">
        <f t="shared" si="7"/>
        <v>1630.62</v>
      </c>
      <c r="BK6" s="35">
        <f t="shared" si="7"/>
        <v>1044.8</v>
      </c>
      <c r="BL6" s="35">
        <f t="shared" si="7"/>
        <v>1081.8</v>
      </c>
      <c r="BM6" s="35">
        <f t="shared" si="7"/>
        <v>974.93</v>
      </c>
      <c r="BN6" s="35">
        <f t="shared" si="7"/>
        <v>855.8</v>
      </c>
      <c r="BO6" s="35">
        <f t="shared" si="7"/>
        <v>789.46</v>
      </c>
      <c r="BP6" s="34" t="str">
        <f>IF(BP7="","",IF(BP7="-","【-】","【"&amp;SUBSTITUTE(TEXT(BP7,"#,##0.00"),"-","△")&amp;"】"))</f>
        <v>【747.76】</v>
      </c>
      <c r="BQ6" s="35">
        <f>IF(BQ7="",NA(),BQ7)</f>
        <v>46.72</v>
      </c>
      <c r="BR6" s="35">
        <f t="shared" ref="BR6:BZ6" si="8">IF(BR7="",NA(),BR7)</f>
        <v>49.43</v>
      </c>
      <c r="BS6" s="35">
        <f t="shared" si="8"/>
        <v>92.83</v>
      </c>
      <c r="BT6" s="35">
        <f t="shared" si="8"/>
        <v>86.49</v>
      </c>
      <c r="BU6" s="35">
        <f t="shared" si="8"/>
        <v>87.23</v>
      </c>
      <c r="BV6" s="35">
        <f t="shared" si="8"/>
        <v>50.82</v>
      </c>
      <c r="BW6" s="35">
        <f t="shared" si="8"/>
        <v>52.19</v>
      </c>
      <c r="BX6" s="35">
        <f t="shared" si="8"/>
        <v>55.32</v>
      </c>
      <c r="BY6" s="35">
        <f t="shared" si="8"/>
        <v>59.8</v>
      </c>
      <c r="BZ6" s="35">
        <f t="shared" si="8"/>
        <v>57.77</v>
      </c>
      <c r="CA6" s="34" t="str">
        <f>IF(CA7="","",IF(CA7="-","【-】","【"&amp;SUBSTITUTE(TEXT(CA7,"#,##0.00"),"-","△")&amp;"】"))</f>
        <v>【59.51】</v>
      </c>
      <c r="CB6" s="35">
        <f>IF(CB7="",NA(),CB7)</f>
        <v>423.13</v>
      </c>
      <c r="CC6" s="35">
        <f t="shared" ref="CC6:CK6" si="9">IF(CC7="",NA(),CC7)</f>
        <v>405.19</v>
      </c>
      <c r="CD6" s="35">
        <f t="shared" si="9"/>
        <v>216.44</v>
      </c>
      <c r="CE6" s="35">
        <f t="shared" si="9"/>
        <v>230.71</v>
      </c>
      <c r="CF6" s="35">
        <f t="shared" si="9"/>
        <v>228.72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44.08</v>
      </c>
      <c r="CN6" s="35">
        <f t="shared" ref="CN6:CV6" si="10">IF(CN7="",NA(),CN7)</f>
        <v>44.25</v>
      </c>
      <c r="CO6" s="35">
        <f t="shared" si="10"/>
        <v>43.25</v>
      </c>
      <c r="CP6" s="35">
        <f t="shared" si="10"/>
        <v>42.47</v>
      </c>
      <c r="CQ6" s="35">
        <f t="shared" si="10"/>
        <v>42.16</v>
      </c>
      <c r="CR6" s="35">
        <f t="shared" si="10"/>
        <v>53.24</v>
      </c>
      <c r="CS6" s="35">
        <f t="shared" si="10"/>
        <v>52.31</v>
      </c>
      <c r="CT6" s="35">
        <f t="shared" si="10"/>
        <v>60.65</v>
      </c>
      <c r="CU6" s="35">
        <f t="shared" si="10"/>
        <v>51.75</v>
      </c>
      <c r="CV6" s="35">
        <f t="shared" si="10"/>
        <v>50.68</v>
      </c>
      <c r="CW6" s="34" t="str">
        <f>IF(CW7="","",IF(CW7="-","【-】","【"&amp;SUBSTITUTE(TEXT(CW7,"#,##0.00"),"-","△")&amp;"】"))</f>
        <v>【52.23】</v>
      </c>
      <c r="CX6" s="35">
        <f>IF(CX7="",NA(),CX7)</f>
        <v>85.75</v>
      </c>
      <c r="CY6" s="35">
        <f t="shared" ref="CY6:DG6" si="11">IF(CY7="",NA(),CY7)</f>
        <v>86.49</v>
      </c>
      <c r="CZ6" s="35">
        <f t="shared" si="11"/>
        <v>87.42</v>
      </c>
      <c r="DA6" s="35">
        <f t="shared" si="11"/>
        <v>87.93</v>
      </c>
      <c r="DB6" s="35">
        <f t="shared" si="11"/>
        <v>88.28</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0.04</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322067</v>
      </c>
      <c r="D7" s="37">
        <v>47</v>
      </c>
      <c r="E7" s="37">
        <v>17</v>
      </c>
      <c r="F7" s="37">
        <v>5</v>
      </c>
      <c r="G7" s="37">
        <v>0</v>
      </c>
      <c r="H7" s="37" t="s">
        <v>98</v>
      </c>
      <c r="I7" s="37" t="s">
        <v>99</v>
      </c>
      <c r="J7" s="37" t="s">
        <v>100</v>
      </c>
      <c r="K7" s="37" t="s">
        <v>101</v>
      </c>
      <c r="L7" s="37" t="s">
        <v>102</v>
      </c>
      <c r="M7" s="37" t="s">
        <v>103</v>
      </c>
      <c r="N7" s="38" t="s">
        <v>104</v>
      </c>
      <c r="O7" s="38" t="s">
        <v>105</v>
      </c>
      <c r="P7" s="38">
        <v>18.75</v>
      </c>
      <c r="Q7" s="38">
        <v>91.46</v>
      </c>
      <c r="R7" s="38">
        <v>3439</v>
      </c>
      <c r="S7" s="38">
        <v>38962</v>
      </c>
      <c r="T7" s="38">
        <v>420.93</v>
      </c>
      <c r="U7" s="38">
        <v>92.56</v>
      </c>
      <c r="V7" s="38">
        <v>7264</v>
      </c>
      <c r="W7" s="38">
        <v>10.63</v>
      </c>
      <c r="X7" s="38">
        <v>683.35</v>
      </c>
      <c r="Y7" s="38">
        <v>62.22</v>
      </c>
      <c r="Z7" s="38">
        <v>63.43</v>
      </c>
      <c r="AA7" s="38">
        <v>76.81</v>
      </c>
      <c r="AB7" s="38">
        <v>77.739999999999995</v>
      </c>
      <c r="AC7" s="38">
        <v>77.790000000000006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2381.9</v>
      </c>
      <c r="BG7" s="38">
        <v>2220.54</v>
      </c>
      <c r="BH7" s="38">
        <v>2249.2800000000002</v>
      </c>
      <c r="BI7" s="38">
        <v>1819.8</v>
      </c>
      <c r="BJ7" s="38">
        <v>1630.62</v>
      </c>
      <c r="BK7" s="38">
        <v>1044.8</v>
      </c>
      <c r="BL7" s="38">
        <v>1081.8</v>
      </c>
      <c r="BM7" s="38">
        <v>974.93</v>
      </c>
      <c r="BN7" s="38">
        <v>855.8</v>
      </c>
      <c r="BO7" s="38">
        <v>789.46</v>
      </c>
      <c r="BP7" s="38">
        <v>747.76</v>
      </c>
      <c r="BQ7" s="38">
        <v>46.72</v>
      </c>
      <c r="BR7" s="38">
        <v>49.43</v>
      </c>
      <c r="BS7" s="38">
        <v>92.83</v>
      </c>
      <c r="BT7" s="38">
        <v>86.49</v>
      </c>
      <c r="BU7" s="38">
        <v>87.23</v>
      </c>
      <c r="BV7" s="38">
        <v>50.82</v>
      </c>
      <c r="BW7" s="38">
        <v>52.19</v>
      </c>
      <c r="BX7" s="38">
        <v>55.32</v>
      </c>
      <c r="BY7" s="38">
        <v>59.8</v>
      </c>
      <c r="BZ7" s="38">
        <v>57.77</v>
      </c>
      <c r="CA7" s="38">
        <v>59.51</v>
      </c>
      <c r="CB7" s="38">
        <v>423.13</v>
      </c>
      <c r="CC7" s="38">
        <v>405.19</v>
      </c>
      <c r="CD7" s="38">
        <v>216.44</v>
      </c>
      <c r="CE7" s="38">
        <v>230.71</v>
      </c>
      <c r="CF7" s="38">
        <v>228.72</v>
      </c>
      <c r="CG7" s="38">
        <v>300.52</v>
      </c>
      <c r="CH7" s="38">
        <v>296.14</v>
      </c>
      <c r="CI7" s="38">
        <v>283.17</v>
      </c>
      <c r="CJ7" s="38">
        <v>263.76</v>
      </c>
      <c r="CK7" s="38">
        <v>274.35000000000002</v>
      </c>
      <c r="CL7" s="38">
        <v>261.45999999999998</v>
      </c>
      <c r="CM7" s="38">
        <v>44.08</v>
      </c>
      <c r="CN7" s="38">
        <v>44.25</v>
      </c>
      <c r="CO7" s="38">
        <v>43.25</v>
      </c>
      <c r="CP7" s="38">
        <v>42.47</v>
      </c>
      <c r="CQ7" s="38">
        <v>42.16</v>
      </c>
      <c r="CR7" s="38">
        <v>53.24</v>
      </c>
      <c r="CS7" s="38">
        <v>52.31</v>
      </c>
      <c r="CT7" s="38">
        <v>60.65</v>
      </c>
      <c r="CU7" s="38">
        <v>51.75</v>
      </c>
      <c r="CV7" s="38">
        <v>50.68</v>
      </c>
      <c r="CW7" s="38">
        <v>52.23</v>
      </c>
      <c r="CX7" s="38">
        <v>85.75</v>
      </c>
      <c r="CY7" s="38">
        <v>86.49</v>
      </c>
      <c r="CZ7" s="38">
        <v>87.42</v>
      </c>
      <c r="DA7" s="38">
        <v>87.93</v>
      </c>
      <c r="DB7" s="38">
        <v>88.28</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0.04</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2019-12-05T05:21:42Z</dcterms:created>
  <dcterms:modified xsi:type="dcterms:W3CDTF">2020-02-25T00:14:54Z</dcterms:modified>
  <cp:category/>
</cp:coreProperties>
</file>