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u-files018\市職員\総務部\財政課\41.各種調査（照会＆回答）\H31照会・回答\44.公営企業に係る「経営比較分析表」の分析等について（照会）\4打ち返し提出\県へ提出\"/>
    </mc:Choice>
  </mc:AlternateContent>
  <workbookProtection workbookAlgorithmName="SHA-512" workbookHashValue="fjPXLNdWN69HeFW9lyI5iJd9fTjtMGbpNgFriTV9nTGrdsCvtdRcl+v5LPxhYvKRlNJqETlUV5aIJ+HIiNQp9g==" workbookSaltValue="ItUgHqCn3F8+jrEi3GDeH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<sst xmlns="http://schemas.openxmlformats.org/spreadsheetml/2006/main" count="233" uniqueCount="114">
  <si>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</si>
  <si>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</si>
  <si>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</si>
  <si>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</si>
  <si>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</si>
  <si>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</si>
  <si>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</si>
  <si>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</si>
  <si>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</si>
  <si>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</si>
  <si>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</si>
  <si>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</si>
  <si>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</si>
  <si>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</si>
  <si>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</si>
  <si>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</si>
  <si>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</si>
  <si>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</si>
  <si>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</si>
  <si>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</si>
  <si>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</si>
  <si>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</si>
  <si>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</si>
  <si>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</si>
  <si>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</si>
  <si>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</si>
  <si>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</si>
  <si>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</si>
  <si>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</si>
  <si>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</si>
  <si>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</si>
  <si>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</si>
  <si>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</si>
  <si>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</si>
  <si>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</si>
  <si>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</si>
  <si>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</si>
  <si>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</si>
  <si>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</si>
  <si>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</si>
  <si>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</si>
  <si>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</si>
  <si>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</si>
  <si>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</si>
  <si>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</si>
  <si>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</si>
  <si>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</si>
  <si>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</si>
  <si>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</si>
  <si>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</si>
  <si>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</si>
  <si>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</si>
  <si>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</si>
  <si>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</si>
  <si>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</si>
  <si>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</si>
  <si>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</si>
  <si>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</si>
  <si>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</si>
  <si>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</si>
  <si>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</si>
  <si>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</si>
  <si>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</si>
  <si>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</si>
  <si>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</si>
  <si>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</si>
  <si>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</si>
  <si>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</si>
  <si>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</si>
  <si>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</si>
  <si>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</si>
  <si>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</si>
  <si>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</si>
  <si>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</si>
  <si>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</si>
  <si>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</si>
  <si>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</si>
  <si>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</si>
  <si>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</si>
  <si>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</si>
  <si>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</si>
  <si>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</si>
  <si>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</si>
  <si>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</si>
  <si>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</si>
  <si>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</si>
  <si>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</si>
  <si>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</si>
  <si>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</si>
  <si>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</si>
  <si>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</si>
  <si>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</si>
  <si>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</si>
  <si>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</si>
  <si>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</si>
  <si>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</si>
  <si>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</si>
  <si>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</si>
  <si>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安来市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</si>
  <si>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</si>
  <si>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</si>
  <si>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</si>
  <si>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</si>
  <si>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</si>
  <si>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</si>
  <si>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</si>
  <si>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</si>
  <si>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</si>
  <si>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</si>
  <si>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</si>
  <si>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</si>
  <si>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・現在のところ、管渠の破損等の状況に至っていない。
・管渠について古いものでは布設から40年を経過しているが、まだ耐用年数を迎えておらず（管渠の標準耐用年数は50年）、また管渠調査にて損傷が確認されていないため管渠更新は行っていない。ただし、今後は長寿命化へ向けての取組を行っていく必要がある。</t>
    <rPh sb="8" eb="10">
      <t>カンキョ</t>
    </rPh>
    <rPh sb="11" eb="13">
      <t>ハソン</t>
    </rPh>
    <rPh sb="13" eb="14">
      <t>トウ</t>
    </rPh>
    <rPh sb="15" eb="17">
      <t>ジョウキョウ</t>
    </rPh>
    <rPh sb="18" eb="19">
      <t>イタ</t>
    </rPh>
    <rPh sb="27" eb="29">
      <t>カンキョ</t>
    </rPh>
    <rPh sb="57" eb="59">
      <t>タイヨウ</t>
    </rPh>
    <rPh sb="59" eb="61">
      <t>ネンスウ</t>
    </rPh>
    <rPh sb="62" eb="63">
      <t>ムカ</t>
    </rPh>
    <rPh sb="69" eb="71">
      <t>カンキョ</t>
    </rPh>
    <rPh sb="72" eb="74">
      <t>ヒョウジュン</t>
    </rPh>
    <rPh sb="74" eb="76">
      <t>タイヨウ</t>
    </rPh>
    <rPh sb="76" eb="78">
      <t>ネンスウ</t>
    </rPh>
    <rPh sb="81" eb="82">
      <t>ネン</t>
    </rPh>
    <rPh sb="86" eb="88">
      <t>カンキョ</t>
    </rPh>
    <rPh sb="88" eb="90">
      <t>チョウサ</t>
    </rPh>
    <rPh sb="92" eb="94">
      <t>ソンショウ</t>
    </rPh>
    <rPh sb="95" eb="97">
      <t>カクニン</t>
    </rPh>
    <rPh sb="105" eb="107">
      <t>カンキョ</t>
    </rPh>
    <rPh sb="107" eb="109">
      <t>コウシン</t>
    </rPh>
    <rPh sb="110" eb="111">
      <t>オコナ</t>
    </rPh>
    <phoneticPr fontId="4"/>
  </si>
  <si>
    <t>・今後も未接続世帯への働きかけを積極的に行い水洗化率向上を図り使用料収入を増加させるとともに、維持管理費の節減を行い、経営の健全化を図っていく必要がある。
・令和2年4月1日より企業会計化を行うので、今後は経営・資産状況を的確に把握できるようになる。それにより、より適切な経営戦略に向けた取組を行う必要がある。</t>
    <rPh sb="47" eb="49">
      <t>イジ</t>
    </rPh>
    <rPh sb="49" eb="52">
      <t>カンリヒ</t>
    </rPh>
    <rPh sb="53" eb="55">
      <t>セツゲン</t>
    </rPh>
    <rPh sb="56" eb="57">
      <t>オコナ</t>
    </rPh>
    <rPh sb="66" eb="67">
      <t>ハカ</t>
    </rPh>
    <rPh sb="71" eb="73">
      <t>ヒツヨウ</t>
    </rPh>
    <rPh sb="79" eb="81">
      <t>レイワ</t>
    </rPh>
    <rPh sb="82" eb="83">
      <t>ネン</t>
    </rPh>
    <rPh sb="84" eb="85">
      <t>ガツ</t>
    </rPh>
    <rPh sb="86" eb="87">
      <t>ニチ</t>
    </rPh>
    <rPh sb="89" eb="91">
      <t>キギョウ</t>
    </rPh>
    <rPh sb="91" eb="93">
      <t>カイケイ</t>
    </rPh>
    <rPh sb="93" eb="94">
      <t>カ</t>
    </rPh>
    <rPh sb="95" eb="96">
      <t>オコナ</t>
    </rPh>
    <rPh sb="100" eb="102">
      <t>コンゴ</t>
    </rPh>
    <rPh sb="103" eb="105">
      <t>ケイエイ</t>
    </rPh>
    <rPh sb="106" eb="108">
      <t>シサン</t>
    </rPh>
    <rPh sb="108" eb="110">
      <t>ジョウキョウ</t>
    </rPh>
    <rPh sb="111" eb="113">
      <t>テキカク</t>
    </rPh>
    <rPh sb="114" eb="116">
      <t>ハアク</t>
    </rPh>
    <rPh sb="133" eb="135">
      <t>テキセツ</t>
    </rPh>
    <rPh sb="136" eb="138">
      <t>ケイエイ</t>
    </rPh>
    <rPh sb="138" eb="140">
      <t>センリャク</t>
    </rPh>
    <rPh sb="141" eb="142">
      <t>ム</t>
    </rPh>
    <rPh sb="144" eb="146">
      <t>トリクミ</t>
    </rPh>
    <rPh sb="147" eb="148">
      <t>オコナ</t>
    </rPh>
    <rPh sb="149" eb="151">
      <t>ヒツヨウ</t>
    </rPh>
    <phoneticPr fontId="4"/>
  </si>
  <si>
    <t>・収益的収支比率は上昇傾向にあるが、これは一般会計からの繰入金の増加によるものであり、経費回収率から見て分かるように使用料収入で汚水処理費用が賄えていない状況にある。なお、経費回収率が全国平均を下回っているのは、地下水対策により建設改良費が嵩んだことによるものである。
・予算に占める企業債償還の割合が大きく、自主財源のみでは経営が成り立たず一般会計からの繰入金に頼らざるをえない状況にある。このため、令和2年度に使用料改定を予定している。
・企業債残高は減少傾向にあり、また水洗化率の向上に伴って経費回収率は概ね上昇傾向にある。</t>
    <rPh sb="255" eb="256">
      <t>オオム</t>
    </rPh>
    <rPh sb="257" eb="259">
      <t>ジョウショウ</t>
    </rPh>
    <rPh sb="259" eb="261">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</si>
</sst>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119-43A9-ADCD-DAE11A57CFCB}"/>
            </c:ext>
          </c:extLst>
        </c:ser>
        <c:dLbls>
          <c:showLegendKey val="0"/>
          <c:showVal val="0"/>
          <c:showCatName val="0"/>
          <c:showSerName val="0"/>
          <c:showPercent val="0"/>
          <c:showBubbleSize val="0"/>
        </c:dLbls>
        <c:gapWidth val="150"/>
        <c:axId val="227830344"/>
        <c:axId val="227830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0.09</c:v>
                </c:pt>
                <c:pt idx="2">
                  <c:v>0.19</c:v>
                </c:pt>
                <c:pt idx="3">
                  <c:v>0.23</c:v>
                </c:pt>
                <c:pt idx="4">
                  <c:v>0.21</c:v>
                </c:pt>
              </c:numCache>
            </c:numRef>
          </c:val>
          <c:smooth val="0"/>
          <c:extLst xmlns:c16r2="http://schemas.microsoft.com/office/drawing/2015/06/chart">
            <c:ext xmlns:c16="http://schemas.microsoft.com/office/drawing/2014/chart" uri="{C3380CC4-5D6E-409C-BE32-E72D297353CC}">
              <c16:uniqueId val="{00000001-1119-43A9-ADCD-DAE11A57CFCB}"/>
            </c:ext>
          </c:extLst>
        </c:ser>
        <c:dLbls>
          <c:showLegendKey val="0"/>
          <c:showVal val="0"/>
          <c:showCatName val="0"/>
          <c:showSerName val="0"/>
          <c:showPercent val="0"/>
          <c:showBubbleSize val="0"/>
        </c:dLbls>
        <c:marker val="1"/>
        <c:smooth val="0"/>
        <c:axId val="227830344"/>
        <c:axId val="227830728"/>
      </c:lineChart>
      <c:dateAx>
        <c:axId val="227830344"/>
        <c:scaling>
          <c:orientation val="minMax"/>
        </c:scaling>
        <c:delete val="1"/>
        <c:axPos val="b"/>
        <c:numFmt formatCode="ge" sourceLinked="1"/>
        <c:majorTickMark val="none"/>
        <c:minorTickMark val="none"/>
        <c:tickLblPos val="none"/>
        <c:crossAx val="227830728"/>
        <c:crosses val="autoZero"/>
        <c:auto val="1"/>
        <c:lblOffset val="100"/>
        <c:baseTimeUnit val="years"/>
      </c:dateAx>
      <c:valAx>
        <c:axId val="227830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830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153-4E27-A966-DBB5BEF1E1DC}"/>
            </c:ext>
          </c:extLst>
        </c:ser>
        <c:dLbls>
          <c:showLegendKey val="0"/>
          <c:showVal val="0"/>
          <c:showCatName val="0"/>
          <c:showSerName val="0"/>
          <c:showPercent val="0"/>
          <c:showBubbleSize val="0"/>
        </c:dLbls>
        <c:gapWidth val="150"/>
        <c:axId val="228803144"/>
        <c:axId val="22880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64.23</c:v>
                </c:pt>
                <c:pt idx="1">
                  <c:v>59.4</c:v>
                </c:pt>
                <c:pt idx="2">
                  <c:v>59.35</c:v>
                </c:pt>
                <c:pt idx="3">
                  <c:v>58.4</c:v>
                </c:pt>
                <c:pt idx="4">
                  <c:v>58</c:v>
                </c:pt>
              </c:numCache>
            </c:numRef>
          </c:val>
          <c:smooth val="0"/>
          <c:extLst xmlns:c16r2="http://schemas.microsoft.com/office/drawing/2015/06/chart">
            <c:ext xmlns:c16="http://schemas.microsoft.com/office/drawing/2014/chart" uri="{C3380CC4-5D6E-409C-BE32-E72D297353CC}">
              <c16:uniqueId val="{00000001-E153-4E27-A966-DBB5BEF1E1DC}"/>
            </c:ext>
          </c:extLst>
        </c:ser>
        <c:dLbls>
          <c:showLegendKey val="0"/>
          <c:showVal val="0"/>
          <c:showCatName val="0"/>
          <c:showSerName val="0"/>
          <c:showPercent val="0"/>
          <c:showBubbleSize val="0"/>
        </c:dLbls>
        <c:marker val="1"/>
        <c:smooth val="0"/>
        <c:axId val="228803144"/>
        <c:axId val="228803536"/>
      </c:lineChart>
      <c:dateAx>
        <c:axId val="228803144"/>
        <c:scaling>
          <c:orientation val="minMax"/>
        </c:scaling>
        <c:delete val="1"/>
        <c:axPos val="b"/>
        <c:numFmt formatCode="ge" sourceLinked="1"/>
        <c:majorTickMark val="none"/>
        <c:minorTickMark val="none"/>
        <c:tickLblPos val="none"/>
        <c:crossAx val="228803536"/>
        <c:crosses val="autoZero"/>
        <c:auto val="1"/>
        <c:lblOffset val="100"/>
        <c:baseTimeUnit val="years"/>
      </c:dateAx>
      <c:valAx>
        <c:axId val="22880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803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81.23</c:v>
                </c:pt>
                <c:pt idx="1">
                  <c:v>81.680000000000007</c:v>
                </c:pt>
                <c:pt idx="2">
                  <c:v>81.790000000000006</c:v>
                </c:pt>
                <c:pt idx="3">
                  <c:v>83.11</c:v>
                </c:pt>
                <c:pt idx="4">
                  <c:v>83.41</c:v>
                </c:pt>
              </c:numCache>
            </c:numRef>
          </c:val>
          <c:extLst xmlns:c16r2="http://schemas.microsoft.com/office/drawing/2015/06/chart">
            <c:ext xmlns:c16="http://schemas.microsoft.com/office/drawing/2014/chart" uri="{C3380CC4-5D6E-409C-BE32-E72D297353CC}">
              <c16:uniqueId val="{00000000-AB74-43FB-8885-EFDD8A74095F}"/>
            </c:ext>
          </c:extLst>
        </c:ser>
        <c:dLbls>
          <c:showLegendKey val="0"/>
          <c:showVal val="0"/>
          <c:showCatName val="0"/>
          <c:showSerName val="0"/>
          <c:showPercent val="0"/>
          <c:showBubbleSize val="0"/>
        </c:dLbls>
        <c:gapWidth val="150"/>
        <c:axId val="228804712"/>
        <c:axId val="22880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90.22</c:v>
                </c:pt>
                <c:pt idx="1">
                  <c:v>89.81</c:v>
                </c:pt>
                <c:pt idx="2">
                  <c:v>89.88</c:v>
                </c:pt>
                <c:pt idx="3">
                  <c:v>89.68</c:v>
                </c:pt>
                <c:pt idx="4">
                  <c:v>89.79</c:v>
                </c:pt>
              </c:numCache>
            </c:numRef>
          </c:val>
          <c:smooth val="0"/>
          <c:extLst xmlns:c16r2="http://schemas.microsoft.com/office/drawing/2015/06/chart">
            <c:ext xmlns:c16="http://schemas.microsoft.com/office/drawing/2014/chart" uri="{C3380CC4-5D6E-409C-BE32-E72D297353CC}">
              <c16:uniqueId val="{00000001-AB74-43FB-8885-EFDD8A74095F}"/>
            </c:ext>
          </c:extLst>
        </c:ser>
        <c:dLbls>
          <c:showLegendKey val="0"/>
          <c:showVal val="0"/>
          <c:showCatName val="0"/>
          <c:showSerName val="0"/>
          <c:showPercent val="0"/>
          <c:showBubbleSize val="0"/>
        </c:dLbls>
        <c:marker val="1"/>
        <c:smooth val="0"/>
        <c:axId val="228804712"/>
        <c:axId val="228805104"/>
      </c:lineChart>
      <c:dateAx>
        <c:axId val="228804712"/>
        <c:scaling>
          <c:orientation val="minMax"/>
        </c:scaling>
        <c:delete val="1"/>
        <c:axPos val="b"/>
        <c:numFmt formatCode="ge" sourceLinked="1"/>
        <c:majorTickMark val="none"/>
        <c:minorTickMark val="none"/>
        <c:tickLblPos val="none"/>
        <c:crossAx val="228805104"/>
        <c:crosses val="autoZero"/>
        <c:auto val="1"/>
        <c:lblOffset val="100"/>
        <c:baseTimeUnit val="years"/>
      </c:dateAx>
      <c:valAx>
        <c:axId val="22880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804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59.58</c:v>
                </c:pt>
                <c:pt idx="1">
                  <c:v>59.29</c:v>
                </c:pt>
                <c:pt idx="2">
                  <c:v>59.88</c:v>
                </c:pt>
                <c:pt idx="3">
                  <c:v>60.88</c:v>
                </c:pt>
                <c:pt idx="4">
                  <c:v>62.43</c:v>
                </c:pt>
              </c:numCache>
            </c:numRef>
          </c:val>
          <c:extLst xmlns:c16r2="http://schemas.microsoft.com/office/drawing/2015/06/chart">
            <c:ext xmlns:c16="http://schemas.microsoft.com/office/drawing/2014/chart" uri="{C3380CC4-5D6E-409C-BE32-E72D297353CC}">
              <c16:uniqueId val="{00000000-5BAE-44F1-A01B-99F161068CEF}"/>
            </c:ext>
          </c:extLst>
        </c:ser>
        <c:dLbls>
          <c:showLegendKey val="0"/>
          <c:showVal val="0"/>
          <c:showCatName val="0"/>
          <c:showSerName val="0"/>
          <c:showPercent val="0"/>
          <c:showBubbleSize val="0"/>
        </c:dLbls>
        <c:gapWidth val="150"/>
        <c:axId val="228429184"/>
        <c:axId val="22848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BAE-44F1-A01B-99F161068CEF}"/>
            </c:ext>
          </c:extLst>
        </c:ser>
        <c:dLbls>
          <c:showLegendKey val="0"/>
          <c:showVal val="0"/>
          <c:showCatName val="0"/>
          <c:showSerName val="0"/>
          <c:showPercent val="0"/>
          <c:showBubbleSize val="0"/>
        </c:dLbls>
        <c:marker val="1"/>
        <c:smooth val="0"/>
        <c:axId val="228429184"/>
        <c:axId val="228488560"/>
      </c:lineChart>
      <c:dateAx>
        <c:axId val="228429184"/>
        <c:scaling>
          <c:orientation val="minMax"/>
        </c:scaling>
        <c:delete val="1"/>
        <c:axPos val="b"/>
        <c:numFmt formatCode="ge" sourceLinked="1"/>
        <c:majorTickMark val="none"/>
        <c:minorTickMark val="none"/>
        <c:tickLblPos val="none"/>
        <c:crossAx val="228488560"/>
        <c:crosses val="autoZero"/>
        <c:auto val="1"/>
        <c:lblOffset val="100"/>
        <c:baseTimeUnit val="years"/>
      </c:dateAx>
      <c:valAx>
        <c:axId val="22848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42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48A-4AB4-B0A8-5C03F962C55B}"/>
            </c:ext>
          </c:extLst>
        </c:ser>
        <c:dLbls>
          <c:showLegendKey val="0"/>
          <c:showVal val="0"/>
          <c:showCatName val="0"/>
          <c:showSerName val="0"/>
          <c:showPercent val="0"/>
          <c:showBubbleSize val="0"/>
        </c:dLbls>
        <c:gapWidth val="150"/>
        <c:axId val="228484624"/>
        <c:axId val="22848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8A-4AB4-B0A8-5C03F962C55B}"/>
            </c:ext>
          </c:extLst>
        </c:ser>
        <c:dLbls>
          <c:showLegendKey val="0"/>
          <c:showVal val="0"/>
          <c:showCatName val="0"/>
          <c:showSerName val="0"/>
          <c:showPercent val="0"/>
          <c:showBubbleSize val="0"/>
        </c:dLbls>
        <c:marker val="1"/>
        <c:smooth val="0"/>
        <c:axId val="228484624"/>
        <c:axId val="228485008"/>
      </c:lineChart>
      <c:dateAx>
        <c:axId val="228484624"/>
        <c:scaling>
          <c:orientation val="minMax"/>
        </c:scaling>
        <c:delete val="1"/>
        <c:axPos val="b"/>
        <c:numFmt formatCode="ge" sourceLinked="1"/>
        <c:majorTickMark val="none"/>
        <c:minorTickMark val="none"/>
        <c:tickLblPos val="none"/>
        <c:crossAx val="228485008"/>
        <c:crosses val="autoZero"/>
        <c:auto val="1"/>
        <c:lblOffset val="100"/>
        <c:baseTimeUnit val="years"/>
      </c:dateAx>
      <c:valAx>
        <c:axId val="22848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48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7FF-424B-A55D-C4C8E956185D}"/>
            </c:ext>
          </c:extLst>
        </c:ser>
        <c:dLbls>
          <c:showLegendKey val="0"/>
          <c:showVal val="0"/>
          <c:showCatName val="0"/>
          <c:showSerName val="0"/>
          <c:showPercent val="0"/>
          <c:showBubbleSize val="0"/>
        </c:dLbls>
        <c:gapWidth val="150"/>
        <c:axId val="228508992"/>
        <c:axId val="22850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7FF-424B-A55D-C4C8E956185D}"/>
            </c:ext>
          </c:extLst>
        </c:ser>
        <c:dLbls>
          <c:showLegendKey val="0"/>
          <c:showVal val="0"/>
          <c:showCatName val="0"/>
          <c:showSerName val="0"/>
          <c:showPercent val="0"/>
          <c:showBubbleSize val="0"/>
        </c:dLbls>
        <c:marker val="1"/>
        <c:smooth val="0"/>
        <c:axId val="228508992"/>
        <c:axId val="228509376"/>
      </c:lineChart>
      <c:dateAx>
        <c:axId val="228508992"/>
        <c:scaling>
          <c:orientation val="minMax"/>
        </c:scaling>
        <c:delete val="1"/>
        <c:axPos val="b"/>
        <c:numFmt formatCode="ge" sourceLinked="1"/>
        <c:majorTickMark val="none"/>
        <c:minorTickMark val="none"/>
        <c:tickLblPos val="none"/>
        <c:crossAx val="228509376"/>
        <c:crosses val="autoZero"/>
        <c:auto val="1"/>
        <c:lblOffset val="100"/>
        <c:baseTimeUnit val="years"/>
      </c:dateAx>
      <c:valAx>
        <c:axId val="22850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50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1C3-4C4F-AB7D-74E8D25A1B58}"/>
            </c:ext>
          </c:extLst>
        </c:ser>
        <c:dLbls>
          <c:showLegendKey val="0"/>
          <c:showVal val="0"/>
          <c:showCatName val="0"/>
          <c:showSerName val="0"/>
          <c:showPercent val="0"/>
          <c:showBubbleSize val="0"/>
        </c:dLbls>
        <c:gapWidth val="150"/>
        <c:axId val="227192696"/>
        <c:axId val="22719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1C3-4C4F-AB7D-74E8D25A1B58}"/>
            </c:ext>
          </c:extLst>
        </c:ser>
        <c:dLbls>
          <c:showLegendKey val="0"/>
          <c:showVal val="0"/>
          <c:showCatName val="0"/>
          <c:showSerName val="0"/>
          <c:showPercent val="0"/>
          <c:showBubbleSize val="0"/>
        </c:dLbls>
        <c:marker val="1"/>
        <c:smooth val="0"/>
        <c:axId val="227192696"/>
        <c:axId val="227193088"/>
      </c:lineChart>
      <c:dateAx>
        <c:axId val="227192696"/>
        <c:scaling>
          <c:orientation val="minMax"/>
        </c:scaling>
        <c:delete val="1"/>
        <c:axPos val="b"/>
        <c:numFmt formatCode="ge" sourceLinked="1"/>
        <c:majorTickMark val="none"/>
        <c:minorTickMark val="none"/>
        <c:tickLblPos val="none"/>
        <c:crossAx val="227193088"/>
        <c:crosses val="autoZero"/>
        <c:auto val="1"/>
        <c:lblOffset val="100"/>
        <c:baseTimeUnit val="years"/>
      </c:dateAx>
      <c:valAx>
        <c:axId val="22719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192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989-451B-AF83-F17764A8DBCB}"/>
            </c:ext>
          </c:extLst>
        </c:ser>
        <c:dLbls>
          <c:showLegendKey val="0"/>
          <c:showVal val="0"/>
          <c:showCatName val="0"/>
          <c:showSerName val="0"/>
          <c:showPercent val="0"/>
          <c:showBubbleSize val="0"/>
        </c:dLbls>
        <c:gapWidth val="150"/>
        <c:axId val="227194656"/>
        <c:axId val="227195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989-451B-AF83-F17764A8DBCB}"/>
            </c:ext>
          </c:extLst>
        </c:ser>
        <c:dLbls>
          <c:showLegendKey val="0"/>
          <c:showVal val="0"/>
          <c:showCatName val="0"/>
          <c:showSerName val="0"/>
          <c:showPercent val="0"/>
          <c:showBubbleSize val="0"/>
        </c:dLbls>
        <c:marker val="1"/>
        <c:smooth val="0"/>
        <c:axId val="227194656"/>
        <c:axId val="227195048"/>
      </c:lineChart>
      <c:dateAx>
        <c:axId val="227194656"/>
        <c:scaling>
          <c:orientation val="minMax"/>
        </c:scaling>
        <c:delete val="1"/>
        <c:axPos val="b"/>
        <c:numFmt formatCode="ge" sourceLinked="1"/>
        <c:majorTickMark val="none"/>
        <c:minorTickMark val="none"/>
        <c:tickLblPos val="none"/>
        <c:crossAx val="227195048"/>
        <c:crosses val="autoZero"/>
        <c:auto val="1"/>
        <c:lblOffset val="100"/>
        <c:baseTimeUnit val="years"/>
      </c:dateAx>
      <c:valAx>
        <c:axId val="227195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19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2308.4</c:v>
                </c:pt>
                <c:pt idx="1">
                  <c:v>2134.1</c:v>
                </c:pt>
                <c:pt idx="2">
                  <c:v>1143.71</c:v>
                </c:pt>
                <c:pt idx="3">
                  <c:v>914.8</c:v>
                </c:pt>
                <c:pt idx="4">
                  <c:v>830.87</c:v>
                </c:pt>
              </c:numCache>
            </c:numRef>
          </c:val>
          <c:extLst xmlns:c16r2="http://schemas.microsoft.com/office/drawing/2015/06/chart">
            <c:ext xmlns:c16="http://schemas.microsoft.com/office/drawing/2014/chart" uri="{C3380CC4-5D6E-409C-BE32-E72D297353CC}">
              <c16:uniqueId val="{00000000-F8B6-4B9F-98BC-E8F2528F7FC8}"/>
            </c:ext>
          </c:extLst>
        </c:ser>
        <c:dLbls>
          <c:showLegendKey val="0"/>
          <c:showVal val="0"/>
          <c:showCatName val="0"/>
          <c:showSerName val="0"/>
          <c:showPercent val="0"/>
          <c:showBubbleSize val="0"/>
        </c:dLbls>
        <c:gapWidth val="150"/>
        <c:axId val="227196224"/>
        <c:axId val="227196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721.06</c:v>
                </c:pt>
                <c:pt idx="1">
                  <c:v>862.87</c:v>
                </c:pt>
                <c:pt idx="2">
                  <c:v>716.96</c:v>
                </c:pt>
                <c:pt idx="3">
                  <c:v>799.11</c:v>
                </c:pt>
                <c:pt idx="4">
                  <c:v>768.62</c:v>
                </c:pt>
              </c:numCache>
            </c:numRef>
          </c:val>
          <c:smooth val="0"/>
          <c:extLst xmlns:c16r2="http://schemas.microsoft.com/office/drawing/2015/06/chart">
            <c:ext xmlns:c16="http://schemas.microsoft.com/office/drawing/2014/chart" uri="{C3380CC4-5D6E-409C-BE32-E72D297353CC}">
              <c16:uniqueId val="{00000001-F8B6-4B9F-98BC-E8F2528F7FC8}"/>
            </c:ext>
          </c:extLst>
        </c:ser>
        <c:dLbls>
          <c:showLegendKey val="0"/>
          <c:showVal val="0"/>
          <c:showCatName val="0"/>
          <c:showSerName val="0"/>
          <c:showPercent val="0"/>
          <c:showBubbleSize val="0"/>
        </c:dLbls>
        <c:marker val="1"/>
        <c:smooth val="0"/>
        <c:axId val="227196224"/>
        <c:axId val="227196616"/>
      </c:lineChart>
      <c:dateAx>
        <c:axId val="227196224"/>
        <c:scaling>
          <c:orientation val="minMax"/>
        </c:scaling>
        <c:delete val="1"/>
        <c:axPos val="b"/>
        <c:numFmt formatCode="ge" sourceLinked="1"/>
        <c:majorTickMark val="none"/>
        <c:minorTickMark val="none"/>
        <c:tickLblPos val="none"/>
        <c:crossAx val="227196616"/>
        <c:crosses val="autoZero"/>
        <c:auto val="1"/>
        <c:lblOffset val="100"/>
        <c:baseTimeUnit val="years"/>
      </c:dateAx>
      <c:valAx>
        <c:axId val="227196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19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65.900000000000006</c:v>
                </c:pt>
                <c:pt idx="1">
                  <c:v>71.77</c:v>
                </c:pt>
                <c:pt idx="2">
                  <c:v>70.23</c:v>
                </c:pt>
                <c:pt idx="3">
                  <c:v>79.41</c:v>
                </c:pt>
                <c:pt idx="4">
                  <c:v>73.37</c:v>
                </c:pt>
              </c:numCache>
            </c:numRef>
          </c:val>
          <c:extLst xmlns:c16r2="http://schemas.microsoft.com/office/drawing/2015/06/chart">
            <c:ext xmlns:c16="http://schemas.microsoft.com/office/drawing/2014/chart" uri="{C3380CC4-5D6E-409C-BE32-E72D297353CC}">
              <c16:uniqueId val="{00000000-7E6E-4D09-9EB8-B8F266B606CD}"/>
            </c:ext>
          </c:extLst>
        </c:ser>
        <c:dLbls>
          <c:showLegendKey val="0"/>
          <c:showVal val="0"/>
          <c:showCatName val="0"/>
          <c:showSerName val="0"/>
          <c:showPercent val="0"/>
          <c:showBubbleSize val="0"/>
        </c:dLbls>
        <c:gapWidth val="150"/>
        <c:axId val="227194264"/>
        <c:axId val="22719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84.86</c:v>
                </c:pt>
                <c:pt idx="1">
                  <c:v>85.39</c:v>
                </c:pt>
                <c:pt idx="2">
                  <c:v>88.09</c:v>
                </c:pt>
                <c:pt idx="3">
                  <c:v>87.69</c:v>
                </c:pt>
                <c:pt idx="4">
                  <c:v>88.06</c:v>
                </c:pt>
              </c:numCache>
            </c:numRef>
          </c:val>
          <c:smooth val="0"/>
          <c:extLst xmlns:c16r2="http://schemas.microsoft.com/office/drawing/2015/06/chart">
            <c:ext xmlns:c16="http://schemas.microsoft.com/office/drawing/2014/chart" uri="{C3380CC4-5D6E-409C-BE32-E72D297353CC}">
              <c16:uniqueId val="{00000001-7E6E-4D09-9EB8-B8F266B606CD}"/>
            </c:ext>
          </c:extLst>
        </c:ser>
        <c:dLbls>
          <c:showLegendKey val="0"/>
          <c:showVal val="0"/>
          <c:showCatName val="0"/>
          <c:showSerName val="0"/>
          <c:showPercent val="0"/>
          <c:showBubbleSize val="0"/>
        </c:dLbls>
        <c:marker val="1"/>
        <c:smooth val="0"/>
        <c:axId val="227194264"/>
        <c:axId val="227197792"/>
      </c:lineChart>
      <c:dateAx>
        <c:axId val="227194264"/>
        <c:scaling>
          <c:orientation val="minMax"/>
        </c:scaling>
        <c:delete val="1"/>
        <c:axPos val="b"/>
        <c:numFmt formatCode="ge" sourceLinked="1"/>
        <c:majorTickMark val="none"/>
        <c:minorTickMark val="none"/>
        <c:tickLblPos val="none"/>
        <c:crossAx val="227197792"/>
        <c:crosses val="autoZero"/>
        <c:auto val="1"/>
        <c:lblOffset val="100"/>
        <c:baseTimeUnit val="years"/>
      </c:dateAx>
      <c:valAx>
        <c:axId val="22719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194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338.54</c:v>
                </c:pt>
                <c:pt idx="1">
                  <c:v>314.91000000000003</c:v>
                </c:pt>
                <c:pt idx="2">
                  <c:v>316.48</c:v>
                </c:pt>
                <c:pt idx="3">
                  <c:v>287.74</c:v>
                </c:pt>
                <c:pt idx="4">
                  <c:v>298.54000000000002</c:v>
                </c:pt>
              </c:numCache>
            </c:numRef>
          </c:val>
          <c:extLst xmlns:c16r2="http://schemas.microsoft.com/office/drawing/2015/06/chart">
            <c:ext xmlns:c16="http://schemas.microsoft.com/office/drawing/2014/chart" uri="{C3380CC4-5D6E-409C-BE32-E72D297353CC}">
              <c16:uniqueId val="{00000000-7AC4-4A3E-B27E-BC187D467E0F}"/>
            </c:ext>
          </c:extLst>
        </c:ser>
        <c:dLbls>
          <c:showLegendKey val="0"/>
          <c:showVal val="0"/>
          <c:showCatName val="0"/>
          <c:showSerName val="0"/>
          <c:showPercent val="0"/>
          <c:showBubbleSize val="0"/>
        </c:dLbls>
        <c:gapWidth val="150"/>
        <c:axId val="228801576"/>
        <c:axId val="228801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188.14</c:v>
                </c:pt>
                <c:pt idx="1">
                  <c:v>188.79</c:v>
                </c:pt>
                <c:pt idx="2">
                  <c:v>181.8</c:v>
                </c:pt>
                <c:pt idx="3">
                  <c:v>180.07</c:v>
                </c:pt>
                <c:pt idx="4">
                  <c:v>179.32</c:v>
                </c:pt>
              </c:numCache>
            </c:numRef>
          </c:val>
          <c:smooth val="0"/>
          <c:extLst xmlns:c16r2="http://schemas.microsoft.com/office/drawing/2015/06/chart">
            <c:ext xmlns:c16="http://schemas.microsoft.com/office/drawing/2014/chart" uri="{C3380CC4-5D6E-409C-BE32-E72D297353CC}">
              <c16:uniqueId val="{00000001-7AC4-4A3E-B27E-BC187D467E0F}"/>
            </c:ext>
          </c:extLst>
        </c:ser>
        <c:dLbls>
          <c:showLegendKey val="0"/>
          <c:showVal val="0"/>
          <c:showCatName val="0"/>
          <c:showSerName val="0"/>
          <c:showPercent val="0"/>
          <c:showBubbleSize val="0"/>
        </c:dLbls>
        <c:marker val="1"/>
        <c:smooth val="0"/>
        <c:axId val="228801576"/>
        <c:axId val="228801968"/>
      </c:lineChart>
      <c:dateAx>
        <c:axId val="228801576"/>
        <c:scaling>
          <c:orientation val="minMax"/>
        </c:scaling>
        <c:delete val="1"/>
        <c:axPos val="b"/>
        <c:numFmt formatCode="ge" sourceLinked="1"/>
        <c:majorTickMark val="none"/>
        <c:minorTickMark val="none"/>
        <c:tickLblPos val="none"/>
        <c:crossAx val="228801968"/>
        <c:crosses val="autoZero"/>
        <c:auto val="1"/>
        <c:lblOffset val="100"/>
        <c:baseTimeUnit val="years"/>
      </c:dateAx>
      <c:valAx>
        <c:axId val="22880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801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O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島根県　安来市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Cc1</v>
      </c>
      <c r="X8" s="77"/>
      <c r="Y8" s="77"/>
      <c r="Z8" s="77"/>
      <c r="AA8" s="77"/>
      <c r="AB8" s="77"/>
      <c r="AC8" s="77"/>
      <c r="AD8" s="78" t="str">
        <f>データ!$M$6</f>
        <v>非設置</v>
      </c>
      <c r="AE8" s="78"/>
      <c r="AF8" s="78"/>
      <c r="AG8" s="78"/>
      <c r="AH8" s="78"/>
      <c r="AI8" s="78"/>
      <c r="AJ8" s="78"/>
      <c r="AK8" s="3"/>
      <c r="AL8" s="74">
        <f>データ!S6</f>
        <v>38962</v>
      </c>
      <c r="AM8" s="74"/>
      <c r="AN8" s="74"/>
      <c r="AO8" s="74"/>
      <c r="AP8" s="74"/>
      <c r="AQ8" s="74"/>
      <c r="AR8" s="74"/>
      <c r="AS8" s="74"/>
      <c r="AT8" s="73">
        <f>データ!T6</f>
        <v>420.93</v>
      </c>
      <c r="AU8" s="73"/>
      <c r="AV8" s="73"/>
      <c r="AW8" s="73"/>
      <c r="AX8" s="73"/>
      <c r="AY8" s="73"/>
      <c r="AZ8" s="73"/>
      <c r="BA8" s="73"/>
      <c r="BB8" s="73">
        <f>データ!U6</f>
        <v>92.56</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45.42</v>
      </c>
      <c r="Q10" s="73"/>
      <c r="R10" s="73"/>
      <c r="S10" s="73"/>
      <c r="T10" s="73"/>
      <c r="U10" s="73"/>
      <c r="V10" s="73"/>
      <c r="W10" s="73">
        <f>データ!Q6</f>
        <v>100</v>
      </c>
      <c r="X10" s="73"/>
      <c r="Y10" s="73"/>
      <c r="Z10" s="73"/>
      <c r="AA10" s="73"/>
      <c r="AB10" s="73"/>
      <c r="AC10" s="73"/>
      <c r="AD10" s="74">
        <f>データ!R6</f>
        <v>3439</v>
      </c>
      <c r="AE10" s="74"/>
      <c r="AF10" s="74"/>
      <c r="AG10" s="74"/>
      <c r="AH10" s="74"/>
      <c r="AI10" s="74"/>
      <c r="AJ10" s="74"/>
      <c r="AK10" s="2"/>
      <c r="AL10" s="74">
        <f>データ!V6</f>
        <v>17597</v>
      </c>
      <c r="AM10" s="74"/>
      <c r="AN10" s="74"/>
      <c r="AO10" s="74"/>
      <c r="AP10" s="74"/>
      <c r="AQ10" s="74"/>
      <c r="AR10" s="74"/>
      <c r="AS10" s="74"/>
      <c r="AT10" s="73">
        <f>データ!W6</f>
        <v>4.96</v>
      </c>
      <c r="AU10" s="73"/>
      <c r="AV10" s="73"/>
      <c r="AW10" s="73"/>
      <c r="AX10" s="73"/>
      <c r="AY10" s="73"/>
      <c r="AZ10" s="73"/>
      <c r="BA10" s="73"/>
      <c r="BB10" s="73">
        <f>データ!X6</f>
        <v>3547.78</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orIf4u0UPk7kynpr7EPGVBU/JJXGQUY0+eUymAOo3sAL8M8UIhd9vIv4dJcp/VwOAVNLidw8bGcOqzqJNO+4wA==" saltValue="nBQ3acx1uwgag6wfG7/Di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322067</v>
      </c>
      <c r="D6" s="33">
        <f t="shared" si="3"/>
        <v>47</v>
      </c>
      <c r="E6" s="33">
        <f t="shared" si="3"/>
        <v>17</v>
      </c>
      <c r="F6" s="33">
        <f t="shared" si="3"/>
        <v>1</v>
      </c>
      <c r="G6" s="33">
        <f t="shared" si="3"/>
        <v>0</v>
      </c>
      <c r="H6" s="33" t="str">
        <f t="shared" si="3"/>
        <v>島根県　安来市</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45.42</v>
      </c>
      <c r="Q6" s="34">
        <f t="shared" si="3"/>
        <v>100</v>
      </c>
      <c r="R6" s="34">
        <f t="shared" si="3"/>
        <v>3439</v>
      </c>
      <c r="S6" s="34">
        <f t="shared" si="3"/>
        <v>38962</v>
      </c>
      <c r="T6" s="34">
        <f t="shared" si="3"/>
        <v>420.93</v>
      </c>
      <c r="U6" s="34">
        <f t="shared" si="3"/>
        <v>92.56</v>
      </c>
      <c r="V6" s="34">
        <f t="shared" si="3"/>
        <v>17597</v>
      </c>
      <c r="W6" s="34">
        <f t="shared" si="3"/>
        <v>4.96</v>
      </c>
      <c r="X6" s="34">
        <f t="shared" si="3"/>
        <v>3547.78</v>
      </c>
      <c r="Y6" s="35">
        <f>IF(Y7="",NA(),Y7)</f>
        <v>59.58</v>
      </c>
      <c r="Z6" s="35">
        <f t="shared" ref="Z6:AH6" si="4">IF(Z7="",NA(),Z7)</f>
        <v>59.29</v>
      </c>
      <c r="AA6" s="35">
        <f t="shared" si="4"/>
        <v>59.88</v>
      </c>
      <c r="AB6" s="35">
        <f t="shared" si="4"/>
        <v>60.88</v>
      </c>
      <c r="AC6" s="35">
        <f t="shared" si="4"/>
        <v>62.43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2308.4</v>
      </c>
      <c r="BG6" s="35">
        <f t="shared" ref="BG6:BO6" si="7">IF(BG7="",NA(),BG7)</f>
        <v>2134.1</v>
      </c>
      <c r="BH6" s="35">
        <f t="shared" si="7"/>
        <v>1143.71</v>
      </c>
      <c r="BI6" s="35">
        <f t="shared" si="7"/>
        <v>914.8</v>
      </c>
      <c r="BJ6" s="35">
        <f t="shared" si="7"/>
        <v>830.87</v>
      </c>
      <c r="BK6" s="35">
        <f t="shared" si="7"/>
        <v>721.06</v>
      </c>
      <c r="BL6" s="35">
        <f t="shared" si="7"/>
        <v>862.87</v>
      </c>
      <c r="BM6" s="35">
        <f t="shared" si="7"/>
        <v>716.96</v>
      </c>
      <c r="BN6" s="35">
        <f t="shared" si="7"/>
        <v>799.11</v>
      </c>
      <c r="BO6" s="35">
        <f t="shared" si="7"/>
        <v>768.62</v>
      </c>
      <c r="BP6" s="34" t="str">
        <f>IF(BP7="","",IF(BP7="-","【-】","【"&amp;SUBSTITUTE(TEXT(BP7,"#,##0.00"),"-","△")&amp;"】"))</f>
        <v>【682.78】</v>
      </c>
      <c r="BQ6" s="35">
        <f>IF(BQ7="",NA(),BQ7)</f>
        <v>65.900000000000006</v>
      </c>
      <c r="BR6" s="35">
        <f t="shared" ref="BR6:BZ6" si="8">IF(BR7="",NA(),BR7)</f>
        <v>71.77</v>
      </c>
      <c r="BS6" s="35">
        <f t="shared" si="8"/>
        <v>70.23</v>
      </c>
      <c r="BT6" s="35">
        <f t="shared" si="8"/>
        <v>79.41</v>
      </c>
      <c r="BU6" s="35">
        <f t="shared" si="8"/>
        <v>73.37</v>
      </c>
      <c r="BV6" s="35">
        <f t="shared" si="8"/>
        <v>84.86</v>
      </c>
      <c r="BW6" s="35">
        <f t="shared" si="8"/>
        <v>85.39</v>
      </c>
      <c r="BX6" s="35">
        <f t="shared" si="8"/>
        <v>88.09</v>
      </c>
      <c r="BY6" s="35">
        <f t="shared" si="8"/>
        <v>87.69</v>
      </c>
      <c r="BZ6" s="35">
        <f t="shared" si="8"/>
        <v>88.06</v>
      </c>
      <c r="CA6" s="34" t="str">
        <f>IF(CA7="","",IF(CA7="-","【-】","【"&amp;SUBSTITUTE(TEXT(CA7,"#,##0.00"),"-","△")&amp;"】"))</f>
        <v>【100.91】</v>
      </c>
      <c r="CB6" s="35">
        <f>IF(CB7="",NA(),CB7)</f>
        <v>338.54</v>
      </c>
      <c r="CC6" s="35">
        <f t="shared" ref="CC6:CK6" si="9">IF(CC7="",NA(),CC7)</f>
        <v>314.91000000000003</v>
      </c>
      <c r="CD6" s="35">
        <f t="shared" si="9"/>
        <v>316.48</v>
      </c>
      <c r="CE6" s="35">
        <f t="shared" si="9"/>
        <v>287.74</v>
      </c>
      <c r="CF6" s="35">
        <f t="shared" si="9"/>
        <v>298.54000000000002</v>
      </c>
      <c r="CG6" s="35">
        <f t="shared" si="9"/>
        <v>188.14</v>
      </c>
      <c r="CH6" s="35">
        <f t="shared" si="9"/>
        <v>188.79</v>
      </c>
      <c r="CI6" s="35">
        <f t="shared" si="9"/>
        <v>181.8</v>
      </c>
      <c r="CJ6" s="35">
        <f t="shared" si="9"/>
        <v>180.07</v>
      </c>
      <c r="CK6" s="35">
        <f t="shared" si="9"/>
        <v>179.32</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64.23</v>
      </c>
      <c r="CS6" s="35">
        <f t="shared" si="10"/>
        <v>59.4</v>
      </c>
      <c r="CT6" s="35">
        <f t="shared" si="10"/>
        <v>59.35</v>
      </c>
      <c r="CU6" s="35">
        <f t="shared" si="10"/>
        <v>58.4</v>
      </c>
      <c r="CV6" s="35">
        <f t="shared" si="10"/>
        <v>58</v>
      </c>
      <c r="CW6" s="34" t="str">
        <f>IF(CW7="","",IF(CW7="-","【-】","【"&amp;SUBSTITUTE(TEXT(CW7,"#,##0.00"),"-","△")&amp;"】"))</f>
        <v>【58.98】</v>
      </c>
      <c r="CX6" s="35">
        <f>IF(CX7="",NA(),CX7)</f>
        <v>81.23</v>
      </c>
      <c r="CY6" s="35">
        <f t="shared" ref="CY6:DG6" si="11">IF(CY7="",NA(),CY7)</f>
        <v>81.680000000000007</v>
      </c>
      <c r="CZ6" s="35">
        <f t="shared" si="11"/>
        <v>81.790000000000006</v>
      </c>
      <c r="DA6" s="35">
        <f t="shared" si="11"/>
        <v>83.11</v>
      </c>
      <c r="DB6" s="35">
        <f t="shared" si="11"/>
        <v>83.41</v>
      </c>
      <c r="DC6" s="35">
        <f t="shared" si="11"/>
        <v>90.22</v>
      </c>
      <c r="DD6" s="35">
        <f t="shared" si="11"/>
        <v>89.81</v>
      </c>
      <c r="DE6" s="35">
        <f t="shared" si="11"/>
        <v>89.88</v>
      </c>
      <c r="DF6" s="35">
        <f t="shared" si="11"/>
        <v>89.68</v>
      </c>
      <c r="DG6" s="35">
        <f t="shared" si="11"/>
        <v>89.79</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0.09</v>
      </c>
      <c r="EL6" s="35">
        <f t="shared" si="14"/>
        <v>0.19</v>
      </c>
      <c r="EM6" s="35">
        <f t="shared" si="14"/>
        <v>0.23</v>
      </c>
      <c r="EN6" s="35">
        <f t="shared" si="14"/>
        <v>0.21</v>
      </c>
      <c r="EO6" s="34" t="str">
        <f>IF(EO7="","",IF(EO7="-","【-】","【"&amp;SUBSTITUTE(TEXT(EO7,"#,##0.00"),"-","△")&amp;"】"))</f>
        <v>【0.23】</v>
      </c>
    </row>
    <row r="7" spans="1:145" s="36" customFormat="1" x14ac:dyDescent="0.15">
      <c r="A7" s="28"/>
      <c r="B7" s="37">
        <v>2018</v>
      </c>
      <c r="C7" s="37">
        <v>322067</v>
      </c>
      <c r="D7" s="37">
        <v>47</v>
      </c>
      <c r="E7" s="37">
        <v>17</v>
      </c>
      <c r="F7" s="37">
        <v>1</v>
      </c>
      <c r="G7" s="37">
        <v>0</v>
      </c>
      <c r="H7" s="37" t="s">
        <v>98</v>
      </c>
      <c r="I7" s="37" t="s">
        <v>99</v>
      </c>
      <c r="J7" s="37" t="s">
        <v>100</v>
      </c>
      <c r="K7" s="37" t="s">
        <v>101</v>
      </c>
      <c r="L7" s="37" t="s">
        <v>102</v>
      </c>
      <c r="M7" s="37" t="s">
        <v>103</v>
      </c>
      <c r="N7" s="38" t="s">
        <v>104</v>
      </c>
      <c r="O7" s="38" t="s">
        <v>105</v>
      </c>
      <c r="P7" s="38">
        <v>45.42</v>
      </c>
      <c r="Q7" s="38">
        <v>100</v>
      </c>
      <c r="R7" s="38">
        <v>3439</v>
      </c>
      <c r="S7" s="38">
        <v>38962</v>
      </c>
      <c r="T7" s="38">
        <v>420.93</v>
      </c>
      <c r="U7" s="38">
        <v>92.56</v>
      </c>
      <c r="V7" s="38">
        <v>17597</v>
      </c>
      <c r="W7" s="38">
        <v>4.96</v>
      </c>
      <c r="X7" s="38">
        <v>3547.78</v>
      </c>
      <c r="Y7" s="38">
        <v>59.58</v>
      </c>
      <c r="Z7" s="38">
        <v>59.29</v>
      </c>
      <c r="AA7" s="38">
        <v>59.88</v>
      </c>
      <c r="AB7" s="38">
        <v>60.88</v>
      </c>
      <c r="AC7" s="38">
        <v>62.43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2308.4</v>
      </c>
      <c r="BG7" s="38">
        <v>2134.1</v>
      </c>
      <c r="BH7" s="38">
        <v>1143.71</v>
      </c>
      <c r="BI7" s="38">
        <v>914.8</v>
      </c>
      <c r="BJ7" s="38">
        <v>830.87</v>
      </c>
      <c r="BK7" s="38">
        <v>721.06</v>
      </c>
      <c r="BL7" s="38">
        <v>862.87</v>
      </c>
      <c r="BM7" s="38">
        <v>716.96</v>
      </c>
      <c r="BN7" s="38">
        <v>799.11</v>
      </c>
      <c r="BO7" s="38">
        <v>768.62</v>
      </c>
      <c r="BP7" s="38">
        <v>682.78</v>
      </c>
      <c r="BQ7" s="38">
        <v>65.900000000000006</v>
      </c>
      <c r="BR7" s="38">
        <v>71.77</v>
      </c>
      <c r="BS7" s="38">
        <v>70.23</v>
      </c>
      <c r="BT7" s="38">
        <v>79.41</v>
      </c>
      <c r="BU7" s="38">
        <v>73.37</v>
      </c>
      <c r="BV7" s="38">
        <v>84.86</v>
      </c>
      <c r="BW7" s="38">
        <v>85.39</v>
      </c>
      <c r="BX7" s="38">
        <v>88.09</v>
      </c>
      <c r="BY7" s="38">
        <v>87.69</v>
      </c>
      <c r="BZ7" s="38">
        <v>88.06</v>
      </c>
      <c r="CA7" s="38">
        <v>100.91</v>
      </c>
      <c r="CB7" s="38">
        <v>338.54</v>
      </c>
      <c r="CC7" s="38">
        <v>314.91000000000003</v>
      </c>
      <c r="CD7" s="38">
        <v>316.48</v>
      </c>
      <c r="CE7" s="38">
        <v>287.74</v>
      </c>
      <c r="CF7" s="38">
        <v>298.54000000000002</v>
      </c>
      <c r="CG7" s="38">
        <v>188.14</v>
      </c>
      <c r="CH7" s="38">
        <v>188.79</v>
      </c>
      <c r="CI7" s="38">
        <v>181.8</v>
      </c>
      <c r="CJ7" s="38">
        <v>180.07</v>
      </c>
      <c r="CK7" s="38">
        <v>179.32</v>
      </c>
      <c r="CL7" s="38">
        <v>136.86000000000001</v>
      </c>
      <c r="CM7" s="38" t="s">
        <v>104</v>
      </c>
      <c r="CN7" s="38" t="s">
        <v>104</v>
      </c>
      <c r="CO7" s="38" t="s">
        <v>104</v>
      </c>
      <c r="CP7" s="38" t="s">
        <v>104</v>
      </c>
      <c r="CQ7" s="38" t="s">
        <v>104</v>
      </c>
      <c r="CR7" s="38">
        <v>64.23</v>
      </c>
      <c r="CS7" s="38">
        <v>59.4</v>
      </c>
      <c r="CT7" s="38">
        <v>59.35</v>
      </c>
      <c r="CU7" s="38">
        <v>58.4</v>
      </c>
      <c r="CV7" s="38">
        <v>58</v>
      </c>
      <c r="CW7" s="38">
        <v>58.98</v>
      </c>
      <c r="CX7" s="38">
        <v>81.23</v>
      </c>
      <c r="CY7" s="38">
        <v>81.680000000000007</v>
      </c>
      <c r="CZ7" s="38">
        <v>81.790000000000006</v>
      </c>
      <c r="DA7" s="38">
        <v>83.11</v>
      </c>
      <c r="DB7" s="38">
        <v>83.41</v>
      </c>
      <c r="DC7" s="38">
        <v>90.22</v>
      </c>
      <c r="DD7" s="38">
        <v>89.81</v>
      </c>
      <c r="DE7" s="38">
        <v>89.88</v>
      </c>
      <c r="DF7" s="38">
        <v>89.68</v>
      </c>
      <c r="DG7" s="38">
        <v>89.79</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0.09</v>
      </c>
      <c r="EL7" s="38">
        <v>0.19</v>
      </c>
      <c r="EM7" s="38">
        <v>0.23</v>
      </c>
      <c r="EN7" s="38">
        <v>0.21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2020-02-05T00:18:21Z</cp:lastPrinted>
  <dcterms:created xsi:type="dcterms:W3CDTF">2019-12-05T05:06:33Z</dcterms:created>
  <dcterms:modified xsi:type="dcterms:W3CDTF">2020-02-25T00:30:16Z</dcterms:modified>
  <cp:category/>
</cp:coreProperties>
</file>