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Z:\04諸調査\R1\40_公営企業に係る「経営比較分析表」の分析等について\03_打ち返し\02_担当課より\"/>
    </mc:Choice>
  </mc:AlternateContent>
  <workbookProtection workbookAlgorithmName="SHA-512" workbookHashValue="szHpJJfTmNT2vfvhgN/PdaNXkj52I1zTGx45kXBLBmj5urldh6Ey/NUaGoZHYckolciDh/544uNB4ttscHVs0g==" workbookSaltValue="OSo4Rn9BodjuaehC+JVrRQ=="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<sst xmlns="http://schemas.openxmlformats.org/spreadsheetml/2006/main" count="228" uniqueCount="113">
  <si>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</si>
  <si>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</si>
  <si>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</si>
  <si>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</si>
  <si>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</si>
  <si>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</si>
  <si>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</si>
  <si>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</si>
  <si>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</si>
  <si>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</si>
  <si>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</si>
  <si>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</si>
  <si>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</si>
  <si>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</si>
  <si>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</si>
  <si>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</si>
  <si>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</si>
  <si>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</si>
  <si>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</si>
  <si>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</si>
  <si>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</si>
  <si>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</si>
  <si>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</si>
  <si>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</si>
  <si>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</si>
  <si>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</si>
  <si>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</si>
  <si>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</si>
  <si>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</si>
  <si>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</si>
  <si>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</si>
  <si>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</si>
  <si>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</si>
  <si>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</si>
  <si>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</si>
  <si>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</si>
  <si>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</si>
  <si>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</si>
  <si>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</si>
  <si>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</si>
  <si>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</si>
  <si>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</si>
  <si>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</si>
  <si>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</si>
  <si>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</si>
  <si>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</si>
  <si>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</si>
  <si>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</si>
  <si>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</si>
  <si>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</si>
  <si>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</si>
  <si>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</si>
  <si>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</si>
  <si>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</si>
  <si>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</si>
  <si>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</si>
  <si>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</si>
  <si>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</si>
  <si>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</si>
  <si>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</si>
  <si>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</si>
  <si>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</si>
  <si>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</si>
  <si>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</si>
  <si>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</si>
  <si>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</si>
  <si>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</si>
  <si>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</si>
  <si>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</si>
  <si>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</si>
  <si>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</si>
  <si>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</si>
  <si>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</si>
  <si>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</si>
  <si>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</si>
  <si>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</si>
  <si>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</si>
  <si>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</si>
  <si>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</si>
  <si>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</si>
  <si>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</si>
  <si>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</si>
  <si>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</si>
  <si>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</si>
  <si>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</si>
  <si>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</si>
  <si>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</si>
  <si>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</si>
  <si>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</si>
  <si>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</si>
  <si>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</si>
  <si>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</si>
  <si>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</si>
  <si>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</si>
  <si>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</si>
  <si>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</si>
  <si>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</si>
  <si>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</si>
  <si>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</si>
  <si>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</si>
  <si>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</si>
  <si>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</si>
  <si>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</si>
  <si>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</si>
  <si>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</si>
  <si>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</si>
  <si>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</si>
  <si>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</si>
  <si>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</si>
  <si>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</si>
  <si>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9年度に供用を開始し既に施設整備を終えているが、建設投資に見合った使用料収入に結びついていないため、一般会計からの繰入金に頼らざるを得ない経営状況となっている。高齢化による人口減少や管渠等の汚水処理施設全体の老朽化が進む中、平成28年度に策定した経営戦略により、施設の更新時期に合わせてダウンサイジング等について検討していくとともに、維持管理費の削減、適正な使用料収入の確保といった経営の健全化について検討していく必要がある。</t>
    <rPh sb="1" eb="3">
      <t>ヘイセイ</t>
    </rPh>
    <rPh sb="4" eb="6">
      <t>ネンド</t>
    </rPh>
    <rPh sb="7" eb="9">
      <t>キョウヨウ</t>
    </rPh>
    <rPh sb="10" eb="12">
      <t>カイシ</t>
    </rPh>
    <rPh sb="13" eb="14">
      <t>スデ</t>
    </rPh>
    <rPh sb="15" eb="17">
      <t>シセツ</t>
    </rPh>
    <rPh sb="17" eb="19">
      <t>セイビ</t>
    </rPh>
    <rPh sb="20" eb="21">
      <t>オ</t>
    </rPh>
    <rPh sb="27" eb="29">
      <t>ケンセツ</t>
    </rPh>
    <rPh sb="29" eb="31">
      <t>トウシ</t>
    </rPh>
    <rPh sb="32" eb="34">
      <t>ミア</t>
    </rPh>
    <rPh sb="36" eb="39">
      <t>シヨウリョウ</t>
    </rPh>
    <rPh sb="39" eb="41">
      <t>シュウニュウ</t>
    </rPh>
    <rPh sb="42" eb="43">
      <t>ムス</t>
    </rPh>
    <rPh sb="83" eb="86">
      <t>コウレイカ</t>
    </rPh>
    <rPh sb="89" eb="91">
      <t>ジンコウ</t>
    </rPh>
    <rPh sb="91" eb="93">
      <t>ゲンショウ</t>
    </rPh>
    <rPh sb="111" eb="112">
      <t>スス</t>
    </rPh>
    <rPh sb="113" eb="114">
      <t>ナカ</t>
    </rPh>
    <rPh sb="115" eb="117">
      <t>ヘイセイ</t>
    </rPh>
    <rPh sb="119" eb="121">
      <t>ネンド</t>
    </rPh>
    <rPh sb="122" eb="124">
      <t>サクテイ</t>
    </rPh>
    <rPh sb="126" eb="128">
      <t>ケイエイ</t>
    </rPh>
    <rPh sb="128" eb="130">
      <t>センリャク</t>
    </rPh>
    <rPh sb="134" eb="136">
      <t>シセツ</t>
    </rPh>
    <phoneticPr fontId="4"/>
  </si>
  <si>
    <t>③管渠改善率
　平成30年度末現在、供用開始から21年を経過している。現在のところ、法定耐用年数50年を経過した管渠はないため、更新の必要性は低い。</t>
    <phoneticPr fontId="4"/>
  </si>
  <si>
    <t>①　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平成30年度は、使用料収入が減となる一方で維持管理費が増となったため、僅かながら数値が下がっている。
⑥汚水処理原価
　維持管理費が増となったものの有収水量の増により僅かながら数値は下がっている。人口数が少なく有収水量の大幅な増加が見込めないことから、類似団体平均より高い状況にある。
⑦⑧施設利用率・水洗化率
　いずれも全国平均を上回っており、適切な汚水処理が行われている。
※H30の施設利用率について、大きく値が減少しているが、晴天時平均処理水量の報告誤りによる違算。本来の数値は「51.88」。（施設利用率＝晴天時平均処理水量/晴天時現在処理能力×100。正：124/239×100＝51.88、誤：72/239×100＝30.13）</t>
    <rPh sb="168" eb="169">
      <t>ゲン</t>
    </rPh>
    <rPh sb="172" eb="174">
      <t>イッポウ</t>
    </rPh>
    <rPh sb="181" eb="182">
      <t>ゾウ</t>
    </rPh>
    <rPh sb="215" eb="217">
      <t>イジ</t>
    </rPh>
    <rPh sb="217" eb="220">
      <t>カンリヒ</t>
    </rPh>
    <rPh sb="221" eb="222">
      <t>ゾウ</t>
    </rPh>
    <rPh sb="229" eb="230">
      <t>ユウ</t>
    </rPh>
    <rPh sb="230" eb="231">
      <t>シュウ</t>
    </rPh>
    <rPh sb="231" eb="233">
      <t>スイリョウ</t>
    </rPh>
    <rPh sb="234" eb="235">
      <t>ゾウ</t>
    </rPh>
    <rPh sb="238" eb="239">
      <t>ワズ</t>
    </rPh>
    <rPh sb="243" eb="245">
      <t>スウチ</t>
    </rPh>
    <rPh sb="246" eb="247">
      <t>サ</t>
    </rPh>
    <rPh sb="253" eb="255">
      <t>ジンコウ</t>
    </rPh>
    <rPh sb="255" eb="256">
      <t>スウ</t>
    </rPh>
    <rPh sb="257" eb="258">
      <t>スク</t>
    </rPh>
    <rPh sb="260" eb="261">
      <t>ユウ</t>
    </rPh>
    <rPh sb="261" eb="262">
      <t>シュウ</t>
    </rPh>
    <rPh sb="262" eb="264">
      <t>スイリョウ</t>
    </rPh>
    <rPh sb="265" eb="267">
      <t>オオハバ</t>
    </rPh>
    <rPh sb="268" eb="270">
      <t>ゾウカ</t>
    </rPh>
    <rPh sb="271" eb="273">
      <t>ミコ</t>
    </rPh>
    <rPh sb="301" eb="303">
      <t>シセツ</t>
    </rPh>
    <rPh sb="303" eb="306">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</si>
</sst>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98-4C84-B2D7-4A30613A7D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B98-4C84-B2D7-4A30613A7D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54.39</c:v>
                </c:pt>
                <c:pt idx="1">
                  <c:v>55.23</c:v>
                </c:pt>
                <c:pt idx="2">
                  <c:v>54.39</c:v>
                </c:pt>
                <c:pt idx="3">
                  <c:v>51.05</c:v>
                </c:pt>
                <c:pt idx="4">
                  <c:v>30.13</c:v>
                </c:pt>
              </c:numCache>
            </c:numRef>
          </c:val>
          <c:extLst>
            <c:ext xmlns:c16="http://schemas.microsoft.com/office/drawing/2014/chart" uri="{C3380CC4-5D6E-409C-BE32-E72D297353CC}">
              <c16:uniqueId val="{00000000-0578-401D-8B33-89A630FCF9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578-401D-8B33-89A630FCF9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86.22</c:v>
                </c:pt>
                <c:pt idx="1">
                  <c:v>86.27</c:v>
                </c:pt>
                <c:pt idx="2">
                  <c:v>90.41</c:v>
                </c:pt>
                <c:pt idx="3">
                  <c:v>91.63</c:v>
                </c:pt>
                <c:pt idx="4">
                  <c:v>87.17</c:v>
                </c:pt>
              </c:numCache>
            </c:numRef>
          </c:val>
          <c:extLst>
            <c:ext xmlns:c16="http://schemas.microsoft.com/office/drawing/2014/chart" uri="{C3380CC4-5D6E-409C-BE32-E72D297353CC}">
              <c16:uniqueId val="{00000000-B9D1-45B0-9622-967B3915C8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9D1-45B0-9622-967B3915C8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78.09</c:v>
                </c:pt>
                <c:pt idx="1">
                  <c:v>77.81</c:v>
                </c:pt>
                <c:pt idx="2">
                  <c:v>77.08</c:v>
                </c:pt>
                <c:pt idx="3">
                  <c:v>100</c:v>
                </c:pt>
                <c:pt idx="4">
                  <c:v>100</c:v>
                </c:pt>
              </c:numCache>
            </c:numRef>
          </c:val>
          <c:extLst>
            <c:ext xmlns:c16="http://schemas.microsoft.com/office/drawing/2014/chart" uri="{C3380CC4-5D6E-409C-BE32-E72D297353CC}">
              <c16:uniqueId val="{00000000-1DC5-4CAE-BC6E-391AAE6C2E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5-4CAE-BC6E-391AAE6C2E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9-4FFA-99D2-F283C24F38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9-4FFA-99D2-F283C24F38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6-4FE5-85A7-A9DC4B2075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6-4FE5-85A7-A9DC4B2075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E-4F6A-85DA-4EFE5BF371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E-4F6A-85DA-4EFE5BF371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9-4296-8FB2-3FEF362794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9-4296-8FB2-3FEF362794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2553.48</c:v>
                </c:pt>
                <c:pt idx="1">
                  <c:v>2350.85</c:v>
                </c:pt>
                <c:pt idx="2">
                  <c:v>2042.48</c:v>
                </c:pt>
                <c:pt idx="3" formatCode="#,##0.00;&quot;△&quot;#,##0.00">
                  <c:v>0</c:v>
                </c:pt>
                <c:pt idx="4" formatCode="#,##0.00;&quot;△&quot;#,##0.00">
                  <c:v>0</c:v>
                </c:pt>
              </c:numCache>
            </c:numRef>
          </c:val>
          <c:extLst>
            <c:ext xmlns:c16="http://schemas.microsoft.com/office/drawing/2014/chart" uri="{C3380CC4-5D6E-409C-BE32-E72D297353CC}">
              <c16:uniqueId val="{00000000-43F8-4100-B750-F058543AED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3F8-4100-B750-F058543AED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24.31</c:v>
                </c:pt>
                <c:pt idx="1">
                  <c:v>25.28</c:v>
                </c:pt>
                <c:pt idx="2">
                  <c:v>25.5</c:v>
                </c:pt>
                <c:pt idx="3">
                  <c:v>45.75</c:v>
                </c:pt>
                <c:pt idx="4">
                  <c:v>44.24</c:v>
                </c:pt>
              </c:numCache>
            </c:numRef>
          </c:val>
          <c:extLst>
            <c:ext xmlns:c16="http://schemas.microsoft.com/office/drawing/2014/chart" uri="{C3380CC4-5D6E-409C-BE32-E72D297353CC}">
              <c16:uniqueId val="{00000000-EC98-44E1-A6C5-AFCEFBBB82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C98-44E1-A6C5-AFCEFBBB82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702.63</c:v>
                </c:pt>
                <c:pt idx="1">
                  <c:v>684.09</c:v>
                </c:pt>
                <c:pt idx="2">
                  <c:v>686.35</c:v>
                </c:pt>
                <c:pt idx="3">
                  <c:v>408.91</c:v>
                </c:pt>
                <c:pt idx="4">
                  <c:v>407.3</c:v>
                </c:pt>
              </c:numCache>
            </c:numRef>
          </c:val>
          <c:extLst>
            <c:ext xmlns:c16="http://schemas.microsoft.com/office/drawing/2014/chart" uri="{C3380CC4-5D6E-409C-BE32-E72D297353CC}">
              <c16:uniqueId val="{00000000-CBB1-4F48-9C50-4574EA7AA9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BB1-4F48-9C50-4574EA7AA9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34914</v>
      </c>
      <c r="AM8" s="51"/>
      <c r="AN8" s="51"/>
      <c r="AO8" s="51"/>
      <c r="AP8" s="51"/>
      <c r="AQ8" s="51"/>
      <c r="AR8" s="51"/>
      <c r="AS8" s="51"/>
      <c r="AT8" s="46">
        <f>データ!T6</f>
        <v>435.71</v>
      </c>
      <c r="AU8" s="46"/>
      <c r="AV8" s="46"/>
      <c r="AW8" s="46"/>
      <c r="AX8" s="46"/>
      <c r="AY8" s="46"/>
      <c r="AZ8" s="46"/>
      <c r="BA8" s="46"/>
      <c r="BB8" s="46">
        <f>データ!U6</f>
        <v>80.13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1.53</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530</v>
      </c>
      <c r="AM10" s="51"/>
      <c r="AN10" s="51"/>
      <c r="AO10" s="51"/>
      <c r="AP10" s="51"/>
      <c r="AQ10" s="51"/>
      <c r="AR10" s="51"/>
      <c r="AS10" s="51"/>
      <c r="AT10" s="46">
        <f>データ!W6</f>
        <v>0.24</v>
      </c>
      <c r="AU10" s="46"/>
      <c r="AV10" s="46"/>
      <c r="AW10" s="46"/>
      <c r="AX10" s="46"/>
      <c r="AY10" s="46"/>
      <c r="AZ10" s="46"/>
      <c r="BA10" s="46"/>
      <c r="BB10" s="46">
        <f>データ!X6</f>
        <v>2208.33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0NdhKHtF76z61MbUZasRRDtp1MNLX9nNPr4QD9rxoZdv/AyYb+oPyAGPc+iM2dEArECa2fV48YqD41dEDkydww==" saltValue="PNpAc8z1Vr7qK0NqQ/NJ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322059</v>
      </c>
      <c r="D6" s="33">
        <f t="shared" si="3"/>
        <v>47</v>
      </c>
      <c r="E6" s="33">
        <f t="shared" si="3"/>
        <v>17</v>
      </c>
      <c r="F6" s="33">
        <f t="shared" si="3"/>
        <v>5</v>
      </c>
      <c r="G6" s="33">
        <f t="shared" si="3"/>
        <v>0</v>
      </c>
      <c r="H6" s="33" t="str">
        <f t="shared" si="3"/>
        <v>島根県　大田市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1.53</v>
      </c>
      <c r="Q6" s="34">
        <f t="shared" si="3"/>
        <v>100</v>
      </c>
      <c r="R6" s="34">
        <f t="shared" si="3"/>
        <v>3780</v>
      </c>
      <c r="S6" s="34">
        <f t="shared" si="3"/>
        <v>34914</v>
      </c>
      <c r="T6" s="34">
        <f t="shared" si="3"/>
        <v>435.71</v>
      </c>
      <c r="U6" s="34">
        <f t="shared" si="3"/>
        <v>80.13</v>
      </c>
      <c r="V6" s="34">
        <f t="shared" si="3"/>
        <v>530</v>
      </c>
      <c r="W6" s="34">
        <f t="shared" si="3"/>
        <v>0.24</v>
      </c>
      <c r="X6" s="34">
        <f t="shared" si="3"/>
        <v>2208.33</v>
      </c>
      <c r="Y6" s="35">
        <f>IF(Y7="",NA(),Y7)</f>
        <v>78.09</v>
      </c>
      <c r="Z6" s="35">
        <f t="shared" ref="Z6:AH6" si="4">IF(Z7="",NA(),Z7)</f>
        <v>77.81</v>
      </c>
      <c r="AA6" s="35">
        <f t="shared" si="4"/>
        <v>77.08</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2553.48</v>
      </c>
      <c r="BG6" s="35">
        <f t="shared" ref="BG6:BO6" si="7">IF(BG7="",NA(),BG7)</f>
        <v>2350.85</v>
      </c>
      <c r="BH6" s="35">
        <f t="shared" si="7"/>
        <v>2042.48</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24.31</v>
      </c>
      <c r="BR6" s="35">
        <f t="shared" ref="BR6:BZ6" si="8">IF(BR7="",NA(),BR7)</f>
        <v>25.28</v>
      </c>
      <c r="BS6" s="35">
        <f t="shared" si="8"/>
        <v>25.5</v>
      </c>
      <c r="BT6" s="35">
        <f t="shared" si="8"/>
        <v>45.75</v>
      </c>
      <c r="BU6" s="35">
        <f t="shared" si="8"/>
        <v>44.24</v>
      </c>
      <c r="BV6" s="35">
        <f t="shared" si="8"/>
        <v>50.82</v>
      </c>
      <c r="BW6" s="35">
        <f t="shared" si="8"/>
        <v>52.19</v>
      </c>
      <c r="BX6" s="35">
        <f t="shared" si="8"/>
        <v>55.32</v>
      </c>
      <c r="BY6" s="35">
        <f t="shared" si="8"/>
        <v>59.8</v>
      </c>
      <c r="BZ6" s="35">
        <f t="shared" si="8"/>
        <v>57.77</v>
      </c>
      <c r="CA6" s="34" t="str">
        <f>IF(CA7="","",IF(CA7="-","【-】","【"&amp;SUBSTITUTE(TEXT(CA7,"#,##0.00"),"-","△")&amp;"】"))</f>
        <v>【59.51】</v>
      </c>
      <c r="CB6" s="35">
        <f>IF(CB7="",NA(),CB7)</f>
        <v>702.63</v>
      </c>
      <c r="CC6" s="35">
        <f t="shared" ref="CC6:CK6" si="9">IF(CC7="",NA(),CC7)</f>
        <v>684.09</v>
      </c>
      <c r="CD6" s="35">
        <f t="shared" si="9"/>
        <v>686.35</v>
      </c>
      <c r="CE6" s="35">
        <f t="shared" si="9"/>
        <v>408.91</v>
      </c>
      <c r="CF6" s="35">
        <f t="shared" si="9"/>
        <v>407.3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54.39</v>
      </c>
      <c r="CN6" s="35">
        <f t="shared" ref="CN6:CV6" si="10">IF(CN7="",NA(),CN7)</f>
        <v>55.23</v>
      </c>
      <c r="CO6" s="35">
        <f t="shared" si="10"/>
        <v>54.39</v>
      </c>
      <c r="CP6" s="35">
        <f t="shared" si="10"/>
        <v>51.05</v>
      </c>
      <c r="CQ6" s="35">
        <f t="shared" si="10"/>
        <v>30.13</v>
      </c>
      <c r="CR6" s="35">
        <f t="shared" si="10"/>
        <v>53.24</v>
      </c>
      <c r="CS6" s="35">
        <f t="shared" si="10"/>
        <v>52.31</v>
      </c>
      <c r="CT6" s="35">
        <f t="shared" si="10"/>
        <v>60.65</v>
      </c>
      <c r="CU6" s="35">
        <f t="shared" si="10"/>
        <v>51.75</v>
      </c>
      <c r="CV6" s="35">
        <f t="shared" si="10"/>
        <v>50.68</v>
      </c>
      <c r="CW6" s="34" t="str">
        <f>IF(CW7="","",IF(CW7="-","【-】","【"&amp;SUBSTITUTE(TEXT(CW7,"#,##0.00"),"-","△")&amp;"】"))</f>
        <v>【52.23】</v>
      </c>
      <c r="CX6" s="35">
        <f>IF(CX7="",NA(),CX7)</f>
        <v>86.22</v>
      </c>
      <c r="CY6" s="35">
        <f t="shared" ref="CY6:DG6" si="11">IF(CY7="",NA(),CY7)</f>
        <v>86.27</v>
      </c>
      <c r="CZ6" s="35">
        <f t="shared" si="11"/>
        <v>90.41</v>
      </c>
      <c r="DA6" s="35">
        <f t="shared" si="11"/>
        <v>91.63</v>
      </c>
      <c r="DB6" s="35">
        <f t="shared" si="11"/>
        <v>87.17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322059</v>
      </c>
      <c r="D7" s="37">
        <v>47</v>
      </c>
      <c r="E7" s="37">
        <v>17</v>
      </c>
      <c r="F7" s="37">
        <v>5</v>
      </c>
      <c r="G7" s="37">
        <v>0</v>
      </c>
      <c r="H7" s="37" t="s">
        <v>97</v>
      </c>
      <c r="I7" s="37" t="s">
        <v>98</v>
      </c>
      <c r="J7" s="37" t="s">
        <v>99</v>
      </c>
      <c r="K7" s="37" t="s">
        <v>100</v>
      </c>
      <c r="L7" s="37" t="s">
        <v>101</v>
      </c>
      <c r="M7" s="37" t="s">
        <v>102</v>
      </c>
      <c r="N7" s="38" t="s">
        <v>103</v>
      </c>
      <c r="O7" s="38" t="s">
        <v>104</v>
      </c>
      <c r="P7" s="38">
        <v>1.53</v>
      </c>
      <c r="Q7" s="38">
        <v>100</v>
      </c>
      <c r="R7" s="38">
        <v>3780</v>
      </c>
      <c r="S7" s="38">
        <v>34914</v>
      </c>
      <c r="T7" s="38">
        <v>435.71</v>
      </c>
      <c r="U7" s="38">
        <v>80.13</v>
      </c>
      <c r="V7" s="38">
        <v>530</v>
      </c>
      <c r="W7" s="38">
        <v>0.24</v>
      </c>
      <c r="X7" s="38">
        <v>2208.33</v>
      </c>
      <c r="Y7" s="38">
        <v>78.09</v>
      </c>
      <c r="Z7" s="38">
        <v>77.81</v>
      </c>
      <c r="AA7" s="38">
        <v>77.08</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2553.48</v>
      </c>
      <c r="BG7" s="38">
        <v>2350.85</v>
      </c>
      <c r="BH7" s="42">
        <v>2042.48</v>
      </c>
      <c r="BI7" s="38">
        <v>0</v>
      </c>
      <c r="BJ7" s="38">
        <v>0</v>
      </c>
      <c r="BK7" s="38">
        <v>1044.8</v>
      </c>
      <c r="BL7" s="38">
        <v>1081.8</v>
      </c>
      <c r="BM7" s="38">
        <v>974.93</v>
      </c>
      <c r="BN7" s="38">
        <v>855.8</v>
      </c>
      <c r="BO7" s="38">
        <v>789.46</v>
      </c>
      <c r="BP7" s="38">
        <v>747.76</v>
      </c>
      <c r="BQ7" s="38">
        <v>24.31</v>
      </c>
      <c r="BR7" s="38">
        <v>25.28</v>
      </c>
      <c r="BS7" s="38">
        <v>25.5</v>
      </c>
      <c r="BT7" s="38">
        <v>45.75</v>
      </c>
      <c r="BU7" s="38">
        <v>44.24</v>
      </c>
      <c r="BV7" s="38">
        <v>50.82</v>
      </c>
      <c r="BW7" s="38">
        <v>52.19</v>
      </c>
      <c r="BX7" s="38">
        <v>55.32</v>
      </c>
      <c r="BY7" s="38">
        <v>59.8</v>
      </c>
      <c r="BZ7" s="38">
        <v>57.77</v>
      </c>
      <c r="CA7" s="38">
        <v>59.51</v>
      </c>
      <c r="CB7" s="38">
        <v>702.63</v>
      </c>
      <c r="CC7" s="38">
        <v>684.09</v>
      </c>
      <c r="CD7" s="38">
        <v>686.35</v>
      </c>
      <c r="CE7" s="38">
        <v>408.91</v>
      </c>
      <c r="CF7" s="38">
        <v>407.3</v>
      </c>
      <c r="CG7" s="38">
        <v>300.52</v>
      </c>
      <c r="CH7" s="38">
        <v>296.14</v>
      </c>
      <c r="CI7" s="38">
        <v>283.17</v>
      </c>
      <c r="CJ7" s="38">
        <v>263.76</v>
      </c>
      <c r="CK7" s="38">
        <v>274.35000000000002</v>
      </c>
      <c r="CL7" s="38">
        <v>261.45999999999998</v>
      </c>
      <c r="CM7" s="38">
        <v>54.39</v>
      </c>
      <c r="CN7" s="38">
        <v>55.23</v>
      </c>
      <c r="CO7" s="38">
        <v>54.39</v>
      </c>
      <c r="CP7" s="38">
        <v>51.05</v>
      </c>
      <c r="CQ7" s="38">
        <v>30.13</v>
      </c>
      <c r="CR7" s="38">
        <v>53.24</v>
      </c>
      <c r="CS7" s="38">
        <v>52.31</v>
      </c>
      <c r="CT7" s="38">
        <v>60.65</v>
      </c>
      <c r="CU7" s="38">
        <v>51.75</v>
      </c>
      <c r="CV7" s="38">
        <v>50.68</v>
      </c>
      <c r="CW7" s="38">
        <v>52.23</v>
      </c>
      <c r="CX7" s="38">
        <v>86.22</v>
      </c>
      <c r="CY7" s="38">
        <v>86.27</v>
      </c>
      <c r="CZ7" s="38">
        <v>90.41</v>
      </c>
      <c r="DA7" s="38">
        <v>91.63</v>
      </c>
      <c r="DB7" s="38">
        <v>87.17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2020-02-25T02:13:14Z</cp:lastPrinted>
  <dcterms:created xsi:type="dcterms:W3CDTF">2019-12-05T05:21:41Z</dcterms:created>
  <dcterms:modified xsi:type="dcterms:W3CDTF">2020-02-25T02:25:16Z</dcterms:modified>
  <cp:category/>
</cp:coreProperties>
</file>