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o-suikanri06\Desktop\"/>
    </mc:Choice>
  </mc:AlternateContent>
  <xr:revisionPtr revIDLastSave="0" documentId="8_{3F6215CD-247A-4800-804A-13E02B18713F}" xr6:coauthVersionLast="43" xr6:coauthVersionMax="43" xr10:uidLastSave="{00000000-0000-0000-0000-000000000000}"/>
  <workbookProtection workbookAlgorithmName="SHA-512" workbookHashValue="CHkx+zLdCOGJR+DLc3rQhTGrNeUlznHQEGsopsAwO8g2t804D7ShQpqoprnYIKUw41DH5J+wgsLS/FB1LAcAmQ==" workbookSaltValue="SpezupVyfcvkhYdv2E8Vew==" workbookSpinCount="100000" lockStructure="1"/>
  <bookViews>
    <workbookView xWindow="-15" yWindow="-15" windowWidth="14400" windowHeight="156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<sst xmlns="http://schemas.openxmlformats.org/spreadsheetml/2006/main" count="228" uniqueCount="112">
  <si>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</si>
  <si>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</si>
  <si>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</si>
  <si>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</si>
  <si>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</si>
  <si>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</si>
  <si>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</si>
  <si>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</si>
  <si>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</si>
  <si>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</si>
  <si>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</si>
  <si>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</si>
  <si>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</si>
  <si>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</si>
  <si>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</si>
  <si>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</si>
  <si>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</si>
  <si>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</si>
  <si>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</si>
  <si>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</si>
  <si>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</si>
  <si>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</si>
  <si>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</si>
  <si>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</si>
  <si>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</si>
  <si>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</si>
  <si>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</si>
  <si>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</si>
  <si>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</si>
  <si>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</si>
  <si>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</si>
  <si>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</si>
  <si>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</si>
  <si>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</si>
  <si>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</si>
  <si>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</si>
  <si>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</si>
  <si>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</si>
  <si>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</si>
  <si>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</si>
  <si>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</si>
  <si>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</si>
  <si>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</si>
  <si>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</si>
  <si>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</si>
  <si>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</si>
  <si>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</si>
  <si>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</si>
  <si>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</si>
  <si>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</si>
  <si>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</si>
  <si>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</si>
  <si>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</si>
  <si>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</si>
  <si>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</si>
  <si>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</si>
  <si>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</si>
  <si>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</si>
  <si>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</si>
  <si>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</si>
  <si>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</si>
  <si>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</si>
  <si>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</si>
  <si>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</si>
  <si>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</si>
  <si>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</si>
  <si>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</si>
  <si>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</si>
  <si>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</si>
  <si>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</si>
  <si>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</si>
  <si>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</si>
  <si>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</si>
  <si>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</si>
  <si>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</si>
  <si>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</si>
  <si>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</si>
  <si>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</si>
  <si>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</si>
  <si>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</si>
  <si>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</si>
  <si>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</si>
  <si>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</si>
  <si>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</si>
  <si>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</si>
  <si>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</si>
  <si>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</si>
  <si>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</si>
  <si>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</si>
  <si>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</si>
  <si>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</si>
  <si>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</si>
  <si>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</si>
  <si>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</si>
  <si>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</si>
  <si>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</si>
  <si>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</si>
  <si>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</si>
  <si>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</si>
  <si>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</si>
  <si>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</si>
  <si>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</si>
  <si>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</si>
  <si>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</si>
  <si>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</si>
  <si>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</si>
  <si>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</si>
  <si>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</si>
  <si>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</si>
  <si>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平成30年度末現在、供用開始から11年を経過している。現在のところ、法定耐用年数50年を経過した管渠はないため、更新の必要性は低い。</t>
    <phoneticPr fontId="4"/>
  </si>
  <si>
    <t>　当事業は、供用開始後11年経ち、平成30年度末現在の整備率は約91%となっている。概ね整備が終了することから、令和2年度からの地方公営企業法適用に向けて、接続率の向上や経費節減など、経営基盤の強化に努め、経費回収率や水洗化率の向上に努める必要がある。</t>
    <rPh sb="31" eb="32">
      <t>ヤク</t>
    </rPh>
    <rPh sb="42" eb="43">
      <t>オオム</t>
    </rPh>
    <rPh sb="44" eb="46">
      <t>セイビ</t>
    </rPh>
    <rPh sb="47" eb="49">
      <t>シュウリョウ</t>
    </rPh>
    <rPh sb="103" eb="105">
      <t>ケイヒ</t>
    </rPh>
    <rPh sb="105" eb="107">
      <t>カイシュウ</t>
    </rPh>
    <rPh sb="107" eb="108">
      <t>リツ</t>
    </rPh>
    <rPh sb="114" eb="116">
      <t>コウジョウ</t>
    </rPh>
    <rPh sb="117" eb="118">
      <t>ツト</t>
    </rPh>
    <rPh sb="120" eb="122">
      <t>ヒツヨウ</t>
    </rPh>
    <phoneticPr fontId="4"/>
  </si>
  <si>
    <r>
      <t>①収</t>
    </r>
    <r>
      <rPr>
        <sz val="11"/>
        <rFont val="ＭＳ ゴシック"/>
        <family val="3"/>
        <charset val="128"/>
      </rPr>
      <t>益的収支比率
　営業外収益である一般会計からの繰入金について、平成29年度からの収益的収支に係る配分の見直しにより、繰入増としたことから、ほぼ100％となっている。
④企業債残高対事業規模比率
　平成29年度から企業債残高のうち一般会計が負担すべき額の算定方法見直したことにより、繰入増としたことから数値が大幅に改善している。
⑤経費回収率
　平成30年度は、継続的な整備により使用料収入が伸びた一方、維持管理費が下がったため、僅かながら数値が上がっている。
⑥汚水処理原価
　維持管理費の減と有収水量の増により僅かながら原価は下がっている。
⑦施設利用率
　下水道への接続人口の増加に伴い処理水量が増加しているため、利用率は上昇している。
⑧水洗化率
　徐々にではあるが下水道への接続人口の増加に伴い水洗化率は上昇しているが、高齢化の影響等もあり類似団体平均を下回っている。</t>
    </r>
    <rPh sb="33" eb="35">
      <t>ヘイセイ</t>
    </rPh>
    <rPh sb="37" eb="38">
      <t>ネン</t>
    </rPh>
    <rPh sb="38" eb="39">
      <t>ド</t>
    </rPh>
    <rPh sb="101" eb="103">
      <t>ヘイセイ</t>
    </rPh>
    <rPh sb="105" eb="107">
      <t>ネンド</t>
    </rPh>
    <rPh sb="202" eb="204">
      <t>イッポウ</t>
    </rPh>
    <rPh sb="211" eb="212">
      <t>サ</t>
    </rPh>
    <rPh sb="226" eb="227">
      <t>ア</t>
    </rPh>
    <rPh sb="244" eb="246">
      <t>イジ</t>
    </rPh>
    <rPh sb="246" eb="249">
      <t>カンリヒ</t>
    </rPh>
    <rPh sb="250" eb="251">
      <t>ゲン</t>
    </rPh>
    <rPh sb="252" eb="253">
      <t>ユウ</t>
    </rPh>
    <rPh sb="253" eb="254">
      <t>シュウ</t>
    </rPh>
    <rPh sb="254" eb="256">
      <t>スイリョウ</t>
    </rPh>
    <rPh sb="257" eb="258">
      <t>ゾウ</t>
    </rPh>
    <rPh sb="266" eb="268">
      <t>ゲンカ</t>
    </rPh>
    <rPh sb="269" eb="270">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</si>
</sst>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51-4A75-96A0-827467869B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F851-4A75-96A0-827467869B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37.479999999999997</c:v>
                </c:pt>
                <c:pt idx="1">
                  <c:v>36.729999999999997</c:v>
                </c:pt>
                <c:pt idx="2">
                  <c:v>38.6</c:v>
                </c:pt>
                <c:pt idx="3">
                  <c:v>42.71</c:v>
                </c:pt>
                <c:pt idx="4">
                  <c:v>44.86</c:v>
                </c:pt>
              </c:numCache>
            </c:numRef>
          </c:val>
          <c:extLst>
            <c:ext xmlns:c16="http://schemas.microsoft.com/office/drawing/2014/chart" uri="{C3380CC4-5D6E-409C-BE32-E72D297353CC}">
              <c16:uniqueId val="{00000000-0718-450B-9B9E-E013490F0F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0718-450B-9B9E-E013490F0F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47.96</c:v>
                </c:pt>
                <c:pt idx="1">
                  <c:v>51.37</c:v>
                </c:pt>
                <c:pt idx="2">
                  <c:v>52.91</c:v>
                </c:pt>
                <c:pt idx="3">
                  <c:v>54.51</c:v>
                </c:pt>
                <c:pt idx="4">
                  <c:v>58.39</c:v>
                </c:pt>
              </c:numCache>
            </c:numRef>
          </c:val>
          <c:extLst>
            <c:ext xmlns:c16="http://schemas.microsoft.com/office/drawing/2014/chart" uri="{C3380CC4-5D6E-409C-BE32-E72D297353CC}">
              <c16:uniqueId val="{00000000-E7BB-4409-AB8C-831F61886D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E7BB-4409-AB8C-831F61886D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76.099999999999994</c:v>
                </c:pt>
                <c:pt idx="1">
                  <c:v>74.73</c:v>
                </c:pt>
                <c:pt idx="2">
                  <c:v>74.3</c:v>
                </c:pt>
                <c:pt idx="3">
                  <c:v>100.16</c:v>
                </c:pt>
                <c:pt idx="4">
                  <c:v>99.9</c:v>
                </c:pt>
              </c:numCache>
            </c:numRef>
          </c:val>
          <c:extLst>
            <c:ext xmlns:c16="http://schemas.microsoft.com/office/drawing/2014/chart" uri="{C3380CC4-5D6E-409C-BE32-E72D297353CC}">
              <c16:uniqueId val="{00000000-DA74-4EB3-8B8F-9FD173D0B9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4-4EB3-8B8F-9FD173D0B9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3-466B-9E5E-969C81ADEF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3-466B-9E5E-969C81ADEF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4-4186-ADF3-95708965DA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4-4186-ADF3-95708965DA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6C-4AE3-8D77-CC3DEFE81F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6C-4AE3-8D77-CC3DEFE81F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32-4A6C-8B4B-EA1D90FD2F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32-4A6C-8B4B-EA1D90FD2F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2708.57</c:v>
                </c:pt>
                <c:pt idx="1">
                  <c:v>2726.91</c:v>
                </c:pt>
                <c:pt idx="2">
                  <c:v>2805.9</c:v>
                </c:pt>
                <c:pt idx="3">
                  <c:v>426.02</c:v>
                </c:pt>
                <c:pt idx="4">
                  <c:v>429.69</c:v>
                </c:pt>
              </c:numCache>
            </c:numRef>
          </c:val>
          <c:extLst>
            <c:ext xmlns:c16="http://schemas.microsoft.com/office/drawing/2014/chart" uri="{C3380CC4-5D6E-409C-BE32-E72D297353CC}">
              <c16:uniqueId val="{00000000-0AD6-4F8F-88CD-6515F5DD59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0AD6-4F8F-88CD-6515F5DD59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24.53</c:v>
                </c:pt>
                <c:pt idx="1">
                  <c:v>25.66</c:v>
                </c:pt>
                <c:pt idx="2">
                  <c:v>26.3</c:v>
                </c:pt>
                <c:pt idx="3">
                  <c:v>53.72</c:v>
                </c:pt>
                <c:pt idx="4">
                  <c:v>54.98</c:v>
                </c:pt>
              </c:numCache>
            </c:numRef>
          </c:val>
          <c:extLst>
            <c:ext xmlns:c16="http://schemas.microsoft.com/office/drawing/2014/chart" uri="{C3380CC4-5D6E-409C-BE32-E72D297353CC}">
              <c16:uniqueId val="{00000000-E785-49A3-ACB0-95F70E59F0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E785-49A3-ACB0-95F70E59F0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745.08</c:v>
                </c:pt>
                <c:pt idx="1">
                  <c:v>729.82</c:v>
                </c:pt>
                <c:pt idx="2">
                  <c:v>711.77</c:v>
                </c:pt>
                <c:pt idx="3">
                  <c:v>352.51</c:v>
                </c:pt>
                <c:pt idx="4">
                  <c:v>341.54</c:v>
                </c:pt>
              </c:numCache>
            </c:numRef>
          </c:val>
          <c:extLst>
            <c:ext xmlns:c16="http://schemas.microsoft.com/office/drawing/2014/chart" uri="{C3380CC4-5D6E-409C-BE32-E72D297353CC}">
              <c16:uniqueId val="{00000000-BF59-47B7-9F04-51201D8213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BF59-47B7-9F04-51201D8213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1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34914</v>
      </c>
      <c r="AM8" s="51"/>
      <c r="AN8" s="51"/>
      <c r="AO8" s="51"/>
      <c r="AP8" s="51"/>
      <c r="AQ8" s="51"/>
      <c r="AR8" s="51"/>
      <c r="AS8" s="51"/>
      <c r="AT8" s="46">
        <f>データ!T6</f>
        <v>435.71</v>
      </c>
      <c r="AU8" s="46"/>
      <c r="AV8" s="46"/>
      <c r="AW8" s="46"/>
      <c r="AX8" s="46"/>
      <c r="AY8" s="46"/>
      <c r="AZ8" s="46"/>
      <c r="BA8" s="46"/>
      <c r="BB8" s="46">
        <f>データ!U6</f>
        <v>80.13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9.49</v>
      </c>
      <c r="Q10" s="46"/>
      <c r="R10" s="46"/>
      <c r="S10" s="46"/>
      <c r="T10" s="46"/>
      <c r="U10" s="46"/>
      <c r="V10" s="46"/>
      <c r="W10" s="46">
        <f>データ!Q6</f>
        <v>93.23</v>
      </c>
      <c r="X10" s="46"/>
      <c r="Y10" s="46"/>
      <c r="Z10" s="46"/>
      <c r="AA10" s="46"/>
      <c r="AB10" s="46"/>
      <c r="AC10" s="46"/>
      <c r="AD10" s="51">
        <f>データ!R6</f>
        <v>3240</v>
      </c>
      <c r="AE10" s="51"/>
      <c r="AF10" s="51"/>
      <c r="AG10" s="51"/>
      <c r="AH10" s="51"/>
      <c r="AI10" s="51"/>
      <c r="AJ10" s="51"/>
      <c r="AK10" s="2"/>
      <c r="AL10" s="51">
        <f>データ!V6</f>
        <v>3295</v>
      </c>
      <c r="AM10" s="51"/>
      <c r="AN10" s="51"/>
      <c r="AO10" s="51"/>
      <c r="AP10" s="51"/>
      <c r="AQ10" s="51"/>
      <c r="AR10" s="51"/>
      <c r="AS10" s="51"/>
      <c r="AT10" s="46">
        <f>データ!W6</f>
        <v>1.04</v>
      </c>
      <c r="AU10" s="46"/>
      <c r="AV10" s="46"/>
      <c r="AW10" s="46"/>
      <c r="AX10" s="46"/>
      <c r="AY10" s="46"/>
      <c r="AZ10" s="46"/>
      <c r="BA10" s="46"/>
      <c r="BB10" s="46">
        <f>データ!X6</f>
        <v>3168.27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ZiO1poTFnbCwCZROLAvY5PCIerHd1zOY5fvR0pLqlXEC5ju5TqZ8M34FT8IV8kt0M32XoEftfeDoLaz6qQIbIQ==" saltValue="YBXrjKUcYvMO7fuHLJHW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322059</v>
      </c>
      <c r="D6" s="33">
        <f t="shared" si="3"/>
        <v>47</v>
      </c>
      <c r="E6" s="33">
        <f t="shared" si="3"/>
        <v>17</v>
      </c>
      <c r="F6" s="33">
        <f t="shared" si="3"/>
        <v>4</v>
      </c>
      <c r="G6" s="33">
        <f t="shared" si="3"/>
        <v>0</v>
      </c>
      <c r="H6" s="33" t="str">
        <f t="shared" si="3"/>
        <v>島根県　大田市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9.49</v>
      </c>
      <c r="Q6" s="34">
        <f t="shared" si="3"/>
        <v>93.23</v>
      </c>
      <c r="R6" s="34">
        <f t="shared" si="3"/>
        <v>3240</v>
      </c>
      <c r="S6" s="34">
        <f t="shared" si="3"/>
        <v>34914</v>
      </c>
      <c r="T6" s="34">
        <f t="shared" si="3"/>
        <v>435.71</v>
      </c>
      <c r="U6" s="34">
        <f t="shared" si="3"/>
        <v>80.13</v>
      </c>
      <c r="V6" s="34">
        <f t="shared" si="3"/>
        <v>3295</v>
      </c>
      <c r="W6" s="34">
        <f t="shared" si="3"/>
        <v>1.04</v>
      </c>
      <c r="X6" s="34">
        <f t="shared" si="3"/>
        <v>3168.27</v>
      </c>
      <c r="Y6" s="35">
        <f>IF(Y7="",NA(),Y7)</f>
        <v>76.099999999999994</v>
      </c>
      <c r="Z6" s="35">
        <f t="shared" ref="Z6:AH6" si="4">IF(Z7="",NA(),Z7)</f>
        <v>74.73</v>
      </c>
      <c r="AA6" s="35">
        <f t="shared" si="4"/>
        <v>74.3</v>
      </c>
      <c r="AB6" s="35">
        <f t="shared" si="4"/>
        <v>100.16</v>
      </c>
      <c r="AC6" s="35">
        <f t="shared" si="4"/>
        <v>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2708.57</v>
      </c>
      <c r="BG6" s="35">
        <f t="shared" ref="BG6:BO6" si="7">IF(BG7="",NA(),BG7)</f>
        <v>2726.91</v>
      </c>
      <c r="BH6" s="35">
        <f t="shared" si="7"/>
        <v>2805.9</v>
      </c>
      <c r="BI6" s="35">
        <f t="shared" si="7"/>
        <v>426.02</v>
      </c>
      <c r="BJ6" s="35">
        <f t="shared" si="7"/>
        <v>429.69</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24.53</v>
      </c>
      <c r="BR6" s="35">
        <f t="shared" ref="BR6:BZ6" si="8">IF(BR7="",NA(),BR7)</f>
        <v>25.66</v>
      </c>
      <c r="BS6" s="35">
        <f t="shared" si="8"/>
        <v>26.3</v>
      </c>
      <c r="BT6" s="35">
        <f t="shared" si="8"/>
        <v>53.72</v>
      </c>
      <c r="BU6" s="35">
        <f t="shared" si="8"/>
        <v>54.98</v>
      </c>
      <c r="BV6" s="35">
        <f t="shared" si="8"/>
        <v>50.54</v>
      </c>
      <c r="BW6" s="35">
        <f t="shared" si="8"/>
        <v>49.22</v>
      </c>
      <c r="BX6" s="35">
        <f t="shared" si="8"/>
        <v>53.7</v>
      </c>
      <c r="BY6" s="35">
        <f t="shared" si="8"/>
        <v>61.54</v>
      </c>
      <c r="BZ6" s="35">
        <f t="shared" si="8"/>
        <v>63.97</v>
      </c>
      <c r="CA6" s="34" t="str">
        <f>IF(CA7="","",IF(CA7="-","【-】","【"&amp;SUBSTITUTE(TEXT(CA7,"#,##0.00"),"-","△")&amp;"】"))</f>
        <v>【74.48】</v>
      </c>
      <c r="CB6" s="35">
        <f>IF(CB7="",NA(),CB7)</f>
        <v>745.08</v>
      </c>
      <c r="CC6" s="35">
        <f t="shared" ref="CC6:CK6" si="9">IF(CC7="",NA(),CC7)</f>
        <v>729.82</v>
      </c>
      <c r="CD6" s="35">
        <f t="shared" si="9"/>
        <v>711.77</v>
      </c>
      <c r="CE6" s="35">
        <f t="shared" si="9"/>
        <v>352.51</v>
      </c>
      <c r="CF6" s="35">
        <f t="shared" si="9"/>
        <v>341.54</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37.479999999999997</v>
      </c>
      <c r="CN6" s="35">
        <f t="shared" ref="CN6:CV6" si="10">IF(CN7="",NA(),CN7)</f>
        <v>36.729999999999997</v>
      </c>
      <c r="CO6" s="35">
        <f t="shared" si="10"/>
        <v>38.6</v>
      </c>
      <c r="CP6" s="35">
        <f t="shared" si="10"/>
        <v>42.71</v>
      </c>
      <c r="CQ6" s="35">
        <f t="shared" si="10"/>
        <v>44.86</v>
      </c>
      <c r="CR6" s="35">
        <f t="shared" si="10"/>
        <v>34.74</v>
      </c>
      <c r="CS6" s="35">
        <f t="shared" si="10"/>
        <v>36.65</v>
      </c>
      <c r="CT6" s="35">
        <f t="shared" si="10"/>
        <v>37.72</v>
      </c>
      <c r="CU6" s="35">
        <f t="shared" si="10"/>
        <v>37.08</v>
      </c>
      <c r="CV6" s="35">
        <f t="shared" si="10"/>
        <v>37.46</v>
      </c>
      <c r="CW6" s="34" t="str">
        <f>IF(CW7="","",IF(CW7="-","【-】","【"&amp;SUBSTITUTE(TEXT(CW7,"#,##0.00"),"-","△")&amp;"】"))</f>
        <v>【42.82】</v>
      </c>
      <c r="CX6" s="35">
        <f>IF(CX7="",NA(),CX7)</f>
        <v>47.96</v>
      </c>
      <c r="CY6" s="35">
        <f t="shared" ref="CY6:DG6" si="11">IF(CY7="",NA(),CY7)</f>
        <v>51.37</v>
      </c>
      <c r="CZ6" s="35">
        <f t="shared" si="11"/>
        <v>52.91</v>
      </c>
      <c r="DA6" s="35">
        <f t="shared" si="11"/>
        <v>54.51</v>
      </c>
      <c r="DB6" s="35">
        <f t="shared" si="11"/>
        <v>58.39</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322059</v>
      </c>
      <c r="D7" s="37">
        <v>47</v>
      </c>
      <c r="E7" s="37">
        <v>17</v>
      </c>
      <c r="F7" s="37">
        <v>4</v>
      </c>
      <c r="G7" s="37">
        <v>0</v>
      </c>
      <c r="H7" s="37" t="s">
        <v>96</v>
      </c>
      <c r="I7" s="37" t="s">
        <v>97</v>
      </c>
      <c r="J7" s="37" t="s">
        <v>98</v>
      </c>
      <c r="K7" s="37" t="s">
        <v>99</v>
      </c>
      <c r="L7" s="37" t="s">
        <v>100</v>
      </c>
      <c r="M7" s="37" t="s">
        <v>101</v>
      </c>
      <c r="N7" s="38" t="s">
        <v>102</v>
      </c>
      <c r="O7" s="38" t="s">
        <v>103</v>
      </c>
      <c r="P7" s="38">
        <v>9.49</v>
      </c>
      <c r="Q7" s="38">
        <v>93.23</v>
      </c>
      <c r="R7" s="38">
        <v>3240</v>
      </c>
      <c r="S7" s="38">
        <v>34914</v>
      </c>
      <c r="T7" s="38">
        <v>435.71</v>
      </c>
      <c r="U7" s="38">
        <v>80.13</v>
      </c>
      <c r="V7" s="38">
        <v>3295</v>
      </c>
      <c r="W7" s="38">
        <v>1.04</v>
      </c>
      <c r="X7" s="38">
        <v>3168.27</v>
      </c>
      <c r="Y7" s="38">
        <v>76.099999999999994</v>
      </c>
      <c r="Z7" s="38">
        <v>74.73</v>
      </c>
      <c r="AA7" s="38">
        <v>74.3</v>
      </c>
      <c r="AB7" s="38">
        <v>100.16</v>
      </c>
      <c r="AC7" s="38">
        <v>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2708.57</v>
      </c>
      <c r="BG7" s="38">
        <v>2726.91</v>
      </c>
      <c r="BH7" s="42">
        <v>2805.9</v>
      </c>
      <c r="BI7" s="38">
        <v>426.02</v>
      </c>
      <c r="BJ7" s="38">
        <v>429.69</v>
      </c>
      <c r="BK7" s="38">
        <v>1671.86</v>
      </c>
      <c r="BL7" s="38">
        <v>1673.47</v>
      </c>
      <c r="BM7" s="38">
        <v>1592.72</v>
      </c>
      <c r="BN7" s="38">
        <v>1223.96</v>
      </c>
      <c r="BO7" s="38">
        <v>1269.1500000000001</v>
      </c>
      <c r="BP7" s="38">
        <v>1209.4000000000001</v>
      </c>
      <c r="BQ7" s="38">
        <v>24.53</v>
      </c>
      <c r="BR7" s="38">
        <v>25.66</v>
      </c>
      <c r="BS7" s="38">
        <v>26.3</v>
      </c>
      <c r="BT7" s="38">
        <v>53.72</v>
      </c>
      <c r="BU7" s="38">
        <v>54.98</v>
      </c>
      <c r="BV7" s="38">
        <v>50.54</v>
      </c>
      <c r="BW7" s="38">
        <v>49.22</v>
      </c>
      <c r="BX7" s="38">
        <v>53.7</v>
      </c>
      <c r="BY7" s="38">
        <v>61.54</v>
      </c>
      <c r="BZ7" s="38">
        <v>63.97</v>
      </c>
      <c r="CA7" s="38">
        <v>74.48</v>
      </c>
      <c r="CB7" s="38">
        <v>745.08</v>
      </c>
      <c r="CC7" s="38">
        <v>729.82</v>
      </c>
      <c r="CD7" s="38">
        <v>711.77</v>
      </c>
      <c r="CE7" s="38">
        <v>352.51</v>
      </c>
      <c r="CF7" s="38">
        <v>341.54</v>
      </c>
      <c r="CG7" s="38">
        <v>320.36</v>
      </c>
      <c r="CH7" s="38">
        <v>332.02</v>
      </c>
      <c r="CI7" s="38">
        <v>300.35000000000002</v>
      </c>
      <c r="CJ7" s="38">
        <v>267.86</v>
      </c>
      <c r="CK7" s="38">
        <v>256.82</v>
      </c>
      <c r="CL7" s="38">
        <v>219.46</v>
      </c>
      <c r="CM7" s="38">
        <v>37.479999999999997</v>
      </c>
      <c r="CN7" s="38">
        <v>36.729999999999997</v>
      </c>
      <c r="CO7" s="38">
        <v>38.6</v>
      </c>
      <c r="CP7" s="38">
        <v>42.71</v>
      </c>
      <c r="CQ7" s="38">
        <v>44.86</v>
      </c>
      <c r="CR7" s="38">
        <v>34.74</v>
      </c>
      <c r="CS7" s="38">
        <v>36.65</v>
      </c>
      <c r="CT7" s="38">
        <v>37.72</v>
      </c>
      <c r="CU7" s="38">
        <v>37.08</v>
      </c>
      <c r="CV7" s="38">
        <v>37.46</v>
      </c>
      <c r="CW7" s="38">
        <v>42.82</v>
      </c>
      <c r="CX7" s="38">
        <v>47.96</v>
      </c>
      <c r="CY7" s="38">
        <v>51.37</v>
      </c>
      <c r="CZ7" s="38">
        <v>52.91</v>
      </c>
      <c r="DA7" s="38">
        <v>54.51</v>
      </c>
      <c r="DB7" s="38">
        <v>58.39</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2020-02-05T04:08:46Z</cp:lastPrinted>
  <dcterms:created xsi:type="dcterms:W3CDTF">2019-12-05T05:13:46Z</dcterms:created>
  <dcterms:modified xsi:type="dcterms:W3CDTF">2020-02-19T02:00:34Z</dcterms:modified>
  <cp:category/>
</cp:coreProperties>
</file>