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Y:\01大田市役所\05上下水道部\管理課\000 経営戦略\05 経営比較分析表（総務省⇔県⇔市 HP等公表資料）\令和元年度（平成30年度決算値）\02経営比較分析表分析欄作成\01水道\"/>
    </mc:Choice>
  </mc:AlternateContent>
  <xr:revisionPtr revIDLastSave="0" documentId="13_ncr:1_{C2B7C2F3-DC26-4106-858E-2CDB18E4FFA5}" xr6:coauthVersionLast="43" xr6:coauthVersionMax="43" xr10:uidLastSave="{00000000-0000-0000-0000-000000000000}"/>
  <workbookProtection workbookAlgorithmName="SHA-512" workbookHashValue="TkkUgU8p0fTvCFQUY55OjgPZSSPAABNIItkhlLY0wFqF9rQINumE07xxaWPv0+x+rkbPHo+RfqmwVuatW7yelA==" workbookSaltValue="gkPDa3zilsQspxxX3bHfX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<sst xmlns="http://schemas.openxmlformats.org/spreadsheetml/2006/main" count="220" uniqueCount="108">
  <si>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</si>
  <si>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</si>
  <si>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</si>
  <si>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</si>
  <si>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</si>
  <si>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</si>
  <si>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</si>
  <si>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</si>
  <si>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</si>
  <si>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</si>
  <si>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</si>
  <si>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</si>
  <si>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</si>
  <si>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</si>
  <si>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</si>
  <si>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</si>
  <si>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</si>
  <si>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</si>
  <si>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</si>
  <si>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</si>
  <si>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</si>
  <si>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</si>
  <si>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</si>
  <si>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</si>
  <si>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</si>
  <si>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</si>
  <si>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</si>
  <si>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</si>
  <si>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</si>
  <si>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</si>
  <si>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</si>
  <si>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</si>
  <si>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</si>
  <si>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</si>
  <si>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</si>
  <si>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</si>
  <si>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</si>
  <si>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</si>
  <si>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</si>
  <si>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</si>
  <si>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</si>
  <si>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</si>
  <si>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</si>
  <si>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</si>
  <si>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</si>
  <si>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</si>
  <si>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</si>
  <si>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</si>
  <si>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</si>
  <si>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</si>
  <si>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</si>
  <si>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</si>
  <si>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</si>
  <si>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</si>
  <si>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</si>
  <si>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</si>
  <si>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</si>
  <si>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</si>
  <si>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</si>
  <si>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</si>
  <si>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</si>
  <si>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</si>
  <si>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</si>
  <si>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</si>
  <si>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</si>
  <si>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</si>
  <si>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</si>
  <si>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</si>
  <si>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</si>
  <si>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</si>
  <si>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</si>
  <si>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</si>
  <si>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</si>
  <si>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</si>
  <si>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</si>
  <si>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</si>
  <si>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</si>
  <si>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</si>
  <si>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</si>
  <si>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</si>
  <si>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</si>
  <si>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</si>
  <si>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</si>
  <si>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</si>
  <si>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</si>
  <si>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</si>
  <si>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</si>
  <si>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</si>
  <si>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</si>
  <si>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</si>
  <si>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</si>
  <si>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</si>
  <si>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</si>
  <si>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</si>
  <si>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</si>
  <si>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</si>
  <si>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</si>
  <si>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</si>
  <si>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</si>
  <si>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</si>
  <si>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</si>
  <si>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</si>
  <si>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</si>
  <si>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</si>
  <si>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</si>
  <si>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0.5"/>
        <rFont val="ＭＳ ゴシック"/>
        <family val="3"/>
        <charset val="128"/>
      </rPr>
      <t>①有形固定資産減価償却率（%）</t>
    </r>
    <r>
      <rPr>
        <sz val="10.5"/>
        <rFont val="ＭＳ ゴシック"/>
        <family val="3"/>
        <charset val="128"/>
      </rPr>
      <t xml:space="preserve">
　全体的に施設の老朽化が進んでいる。一方で、管路更新を継続して実施しており、また、浄水施設の更新も行う予定である。</t>
    </r>
    <r>
      <rPr>
        <sz val="10.5"/>
        <color rgb="FFFF0000"/>
        <rFont val="ＭＳ ゴシック"/>
        <family val="3"/>
        <charset val="128"/>
      </rPr>
      <t xml:space="preserve">
</t>
    </r>
    <r>
      <rPr>
        <b/>
        <sz val="10.5"/>
        <rFont val="ＭＳ ゴシック"/>
        <family val="3"/>
        <charset val="128"/>
      </rPr>
      <t>②管路経年化率（%）</t>
    </r>
    <r>
      <rPr>
        <sz val="10.5"/>
        <rFont val="ＭＳ ゴシック"/>
        <family val="3"/>
        <charset val="128"/>
      </rPr>
      <t xml:space="preserve">
　老朽管更新を積極的に行っており、当該指標は改善傾向にある。類似団体平均との差も縮まってきており、今後も継続して老朽管更新に取り組む。</t>
    </r>
    <r>
      <rPr>
        <sz val="10.5"/>
        <color rgb="FFFF0000"/>
        <rFont val="ＭＳ ゴシック"/>
        <family val="3"/>
        <charset val="128"/>
      </rPr>
      <t xml:space="preserve">
</t>
    </r>
    <r>
      <rPr>
        <b/>
        <sz val="10.5"/>
        <rFont val="ＭＳ ゴシック"/>
        <family val="3"/>
        <charset val="128"/>
      </rPr>
      <t>③管路更新率（%）</t>
    </r>
    <r>
      <rPr>
        <sz val="10.5"/>
        <rFont val="ＭＳ ゴシック"/>
        <family val="3"/>
        <charset val="128"/>
      </rPr>
      <t xml:space="preserve">
　全国平均値よりも高い管路更新率となっている。補助事業に加えて、下水道などの他事業と合わせて、計画的な老朽管路更新を実施している。</t>
    </r>
    <rPh sb="1" eb="3">
      <t>ユウケイ</t>
    </rPh>
    <rPh sb="3" eb="5">
      <t>コテイ</t>
    </rPh>
    <rPh sb="5" eb="7">
      <t>シサン</t>
    </rPh>
    <rPh sb="7" eb="9">
      <t>ゲンカ</t>
    </rPh>
    <rPh sb="9" eb="11">
      <t>ショウキャク</t>
    </rPh>
    <rPh sb="11" eb="12">
      <t>リツ</t>
    </rPh>
    <rPh sb="17" eb="19">
      <t>ゼンタイ</t>
    </rPh>
    <rPh sb="19" eb="20">
      <t>テキ</t>
    </rPh>
    <rPh sb="21" eb="23">
      <t>シセツ</t>
    </rPh>
    <rPh sb="24" eb="27">
      <t>ロウキュウカ</t>
    </rPh>
    <rPh sb="28" eb="29">
      <t>スス</t>
    </rPh>
    <rPh sb="34" eb="36">
      <t>イッポウ</t>
    </rPh>
    <rPh sb="38" eb="40">
      <t>カンロ</t>
    </rPh>
    <rPh sb="40" eb="42">
      <t>コウシン</t>
    </rPh>
    <rPh sb="43" eb="45">
      <t>ケイゾク</t>
    </rPh>
    <rPh sb="47" eb="49">
      <t>ジッシ</t>
    </rPh>
    <rPh sb="57" eb="59">
      <t>ジョウスイ</t>
    </rPh>
    <rPh sb="59" eb="61">
      <t>シセツ</t>
    </rPh>
    <rPh sb="62" eb="64">
      <t>コウシン</t>
    </rPh>
    <rPh sb="65" eb="66">
      <t>オコナ</t>
    </rPh>
    <rPh sb="67" eb="69">
      <t>ヨテイ</t>
    </rPh>
    <rPh sb="75" eb="77">
      <t>カンロ</t>
    </rPh>
    <rPh sb="77" eb="80">
      <t>ケイネンカ</t>
    </rPh>
    <rPh sb="80" eb="81">
      <t>リツ</t>
    </rPh>
    <rPh sb="86" eb="88">
      <t>ロウキュウ</t>
    </rPh>
    <rPh sb="88" eb="89">
      <t>カン</t>
    </rPh>
    <rPh sb="89" eb="91">
      <t>コウシン</t>
    </rPh>
    <rPh sb="92" eb="95">
      <t>セッキョクテキ</t>
    </rPh>
    <rPh sb="96" eb="97">
      <t>オコナ</t>
    </rPh>
    <rPh sb="102" eb="104">
      <t>トウガイ</t>
    </rPh>
    <rPh sb="104" eb="106">
      <t>シヒョウ</t>
    </rPh>
    <rPh sb="107" eb="109">
      <t>カイゼン</t>
    </rPh>
    <rPh sb="109" eb="111">
      <t>ケイコウ</t>
    </rPh>
    <rPh sb="115" eb="117">
      <t>ルイジ</t>
    </rPh>
    <rPh sb="117" eb="119">
      <t>ダンタイ</t>
    </rPh>
    <rPh sb="119" eb="121">
      <t>ヘイキン</t>
    </rPh>
    <rPh sb="123" eb="124">
      <t>サ</t>
    </rPh>
    <rPh sb="125" eb="126">
      <t>チヂ</t>
    </rPh>
    <rPh sb="134" eb="136">
      <t>コンゴ</t>
    </rPh>
    <rPh sb="137" eb="139">
      <t>ケイゾク</t>
    </rPh>
    <rPh sb="141" eb="143">
      <t>ロウキュウ</t>
    </rPh>
    <rPh sb="143" eb="144">
      <t>カン</t>
    </rPh>
    <rPh sb="144" eb="146">
      <t>コウシン</t>
    </rPh>
    <rPh sb="147" eb="148">
      <t>ト</t>
    </rPh>
    <rPh sb="149" eb="150">
      <t>ク</t>
    </rPh>
    <rPh sb="186" eb="188">
      <t>ホジョ</t>
    </rPh>
    <rPh sb="188" eb="190">
      <t>ジギョウ</t>
    </rPh>
    <rPh sb="191" eb="192">
      <t>クワ</t>
    </rPh>
    <rPh sb="195" eb="198">
      <t>ゲスイドウ</t>
    </rPh>
    <rPh sb="201" eb="202">
      <t>タ</t>
    </rPh>
    <rPh sb="202" eb="204">
      <t>ジギョウ</t>
    </rPh>
    <rPh sb="205" eb="206">
      <t>ア</t>
    </rPh>
    <phoneticPr fontId="16"/>
  </si>
  <si>
    <t>　給水収益や他会計補助金が減少し、収入の確保が難しいなか、平成30年度は島根県西部地震が発生し、有収水量の減少や修繕費の増加といった例年とは異なる事情も加わり、より一層厳しい経営状況となった。
　また、施設の老朽化が進み、耐用年数を経過した管路などの水道施設は年々増加している。
　こういった状況に対処するためにも、収入の確保や維持管理費の適正化といった経営の健全化、計画的な施設の更新について引き続き検討していく必要がある。</t>
    <rPh sb="1" eb="3">
      <t>キュウスイ</t>
    </rPh>
    <rPh sb="3" eb="5">
      <t>シュウエキ</t>
    </rPh>
    <rPh sb="6" eb="7">
      <t>タ</t>
    </rPh>
    <rPh sb="7" eb="9">
      <t>カイケイ</t>
    </rPh>
    <rPh sb="9" eb="12">
      <t>ホジョキン</t>
    </rPh>
    <rPh sb="13" eb="15">
      <t>ゲンショウ</t>
    </rPh>
    <rPh sb="17" eb="19">
      <t>シュウニュウ</t>
    </rPh>
    <rPh sb="20" eb="22">
      <t>カクホ</t>
    </rPh>
    <rPh sb="23" eb="24">
      <t>ムズカ</t>
    </rPh>
    <rPh sb="29" eb="31">
      <t>ヘイセイ</t>
    </rPh>
    <rPh sb="33" eb="35">
      <t>ネンド</t>
    </rPh>
    <rPh sb="36" eb="41">
      <t>シマネケンセイブ</t>
    </rPh>
    <rPh sb="41" eb="43">
      <t>ジシン</t>
    </rPh>
    <rPh sb="44" eb="46">
      <t>ハッセイ</t>
    </rPh>
    <rPh sb="48" eb="50">
      <t>ユウシュウ</t>
    </rPh>
    <rPh sb="50" eb="52">
      <t>スイリョウ</t>
    </rPh>
    <rPh sb="53" eb="55">
      <t>ゲンショウ</t>
    </rPh>
    <rPh sb="56" eb="59">
      <t>シュウゼンヒ</t>
    </rPh>
    <rPh sb="60" eb="62">
      <t>ゾウカ</t>
    </rPh>
    <rPh sb="66" eb="68">
      <t>レイネン</t>
    </rPh>
    <rPh sb="70" eb="71">
      <t>コト</t>
    </rPh>
    <rPh sb="73" eb="75">
      <t>ジジョウ</t>
    </rPh>
    <rPh sb="76" eb="77">
      <t>クワ</t>
    </rPh>
    <rPh sb="82" eb="84">
      <t>イッソウ</t>
    </rPh>
    <rPh sb="84" eb="85">
      <t>キビ</t>
    </rPh>
    <rPh sb="87" eb="89">
      <t>ケイエイ</t>
    </rPh>
    <rPh sb="89" eb="91">
      <t>ジョウキョウ</t>
    </rPh>
    <rPh sb="101" eb="103">
      <t>シセツ</t>
    </rPh>
    <rPh sb="104" eb="107">
      <t>ロウキュウカ</t>
    </rPh>
    <rPh sb="108" eb="109">
      <t>スス</t>
    </rPh>
    <rPh sb="111" eb="113">
      <t>タイヨウ</t>
    </rPh>
    <rPh sb="113" eb="115">
      <t>ネンスウ</t>
    </rPh>
    <rPh sb="116" eb="118">
      <t>ケイカ</t>
    </rPh>
    <rPh sb="120" eb="122">
      <t>カンロ</t>
    </rPh>
    <rPh sb="125" eb="127">
      <t>スイドウ</t>
    </rPh>
    <rPh sb="127" eb="129">
      <t>シセツ</t>
    </rPh>
    <rPh sb="130" eb="132">
      <t>ネンネン</t>
    </rPh>
    <rPh sb="132" eb="134">
      <t>ゾウカ</t>
    </rPh>
    <rPh sb="146" eb="148">
      <t>ジョウキョウ</t>
    </rPh>
    <rPh sb="149" eb="151">
      <t>タイショ</t>
    </rPh>
    <rPh sb="184" eb="187">
      <t>ケイカクテキ</t>
    </rPh>
    <rPh sb="188" eb="190">
      <t>シセツ</t>
    </rPh>
    <rPh sb="191" eb="193">
      <t>コウシン</t>
    </rPh>
    <rPh sb="197" eb="198">
      <t>ヒ</t>
    </rPh>
    <rPh sb="199" eb="200">
      <t>ツヅ</t>
    </rPh>
    <rPh sb="201" eb="203">
      <t>ケントウ</t>
    </rPh>
    <rPh sb="207" eb="209">
      <t>ヒツヨウ</t>
    </rPh>
    <phoneticPr fontId="16"/>
  </si>
  <si>
    <r>
      <rPr>
        <b/>
        <sz val="10"/>
        <rFont val="ＭＳ ゴシック"/>
        <family val="3"/>
        <charset val="128"/>
      </rPr>
      <t>①経常収支比率（%）</t>
    </r>
    <r>
      <rPr>
        <sz val="10"/>
        <rFont val="ＭＳ ゴシック"/>
        <family val="3"/>
        <charset val="128"/>
      </rPr>
      <t xml:space="preserve">
　給水収益や他会計補助金の減少などにより数値が低下し、類似団体平均との差が拡大している。</t>
    </r>
    <r>
      <rPr>
        <sz val="10"/>
        <color rgb="FFFF0000"/>
        <rFont val="ＭＳ ゴシック"/>
        <family val="3"/>
        <charset val="128"/>
      </rPr>
      <t xml:space="preserve">
</t>
    </r>
    <r>
      <rPr>
        <b/>
        <sz val="10"/>
        <rFont val="ＭＳ ゴシック"/>
        <family val="3"/>
        <charset val="128"/>
      </rPr>
      <t>②累積欠損金比率（%）</t>
    </r>
    <r>
      <rPr>
        <sz val="10"/>
        <rFont val="ＭＳ ゴシック"/>
        <family val="3"/>
        <charset val="128"/>
      </rPr>
      <t xml:space="preserve">
　累積欠損金は発生していない。</t>
    </r>
    <r>
      <rPr>
        <sz val="10"/>
        <color rgb="FFFF0000"/>
        <rFont val="ＭＳ ゴシック"/>
        <family val="3"/>
        <charset val="128"/>
      </rPr>
      <t xml:space="preserve">
</t>
    </r>
    <r>
      <rPr>
        <b/>
        <sz val="10"/>
        <rFont val="ＭＳ ゴシック"/>
        <family val="3"/>
        <charset val="128"/>
      </rPr>
      <t>③流動比率（%）</t>
    </r>
    <r>
      <rPr>
        <sz val="10"/>
        <rFont val="ＭＳ ゴシック"/>
        <family val="3"/>
        <charset val="128"/>
      </rPr>
      <t xml:space="preserve">
　平成26年度の企業会計制度見直し以降横ばいとなっていたが、平成30年度はさらに低下し、類似団体平均を下回る状況が続いている。簡水統合以降、企業債元金の償還が増加しており、償還額は令和2年度にピークを迎え、その後減少していく見込みである。</t>
    </r>
    <r>
      <rPr>
        <sz val="10"/>
        <color rgb="FFFF0000"/>
        <rFont val="ＭＳ ゴシック"/>
        <family val="3"/>
        <charset val="128"/>
      </rPr>
      <t xml:space="preserve">
</t>
    </r>
    <r>
      <rPr>
        <b/>
        <sz val="10"/>
        <rFont val="ＭＳ ゴシック"/>
        <family val="3"/>
        <charset val="128"/>
      </rPr>
      <t>④企業債残高対給水収益比率（%）</t>
    </r>
    <r>
      <rPr>
        <sz val="10"/>
        <rFont val="ＭＳ ゴシック"/>
        <family val="3"/>
        <charset val="128"/>
      </rPr>
      <t xml:space="preserve">
　過去の建設投資時における多額の企業債発行の影響で、類似団体と比べ高い数値となっている。簡水統合の影響で、平成29年度は若干数値が悪化したものの、平成30年度は元金償還が進んだことにより、数値が改善している。</t>
    </r>
    <r>
      <rPr>
        <sz val="10"/>
        <color rgb="FFFF0000"/>
        <rFont val="ＭＳ ゴシック"/>
        <family val="3"/>
        <charset val="128"/>
      </rPr>
      <t xml:space="preserve">
</t>
    </r>
    <r>
      <rPr>
        <b/>
        <sz val="10"/>
        <rFont val="ＭＳ ゴシック"/>
        <family val="3"/>
        <charset val="128"/>
      </rPr>
      <t>⑤料金回収率（%）</t>
    </r>
    <r>
      <rPr>
        <sz val="10"/>
        <rFont val="ＭＳ ゴシック"/>
        <family val="3"/>
        <charset val="128"/>
      </rPr>
      <t xml:space="preserve">
　給水原価が供給単価を上回る状況が続いており、さらなる経営改善が必要な状況である。平成28年度以降は、若干改善傾向にある。</t>
    </r>
    <r>
      <rPr>
        <sz val="10"/>
        <color rgb="FFFF0000"/>
        <rFont val="ＭＳ ゴシック"/>
        <family val="3"/>
        <charset val="128"/>
      </rPr>
      <t xml:space="preserve">
</t>
    </r>
    <r>
      <rPr>
        <b/>
        <sz val="10"/>
        <rFont val="ＭＳ ゴシック"/>
        <family val="3"/>
        <charset val="128"/>
      </rPr>
      <t>⑥給水原価（円）</t>
    </r>
    <r>
      <rPr>
        <sz val="10"/>
        <rFont val="ＭＳ ゴシック"/>
        <family val="3"/>
        <charset val="128"/>
      </rPr>
      <t xml:space="preserve">
　経費の削減を継続して行っているものの、減価償却費などの影響により、平均値と比較するとかなり高い数値が続いている。</t>
    </r>
    <r>
      <rPr>
        <sz val="10"/>
        <color rgb="FFFF0000"/>
        <rFont val="ＭＳ ゴシック"/>
        <family val="3"/>
        <charset val="128"/>
      </rPr>
      <t xml:space="preserve">
</t>
    </r>
    <r>
      <rPr>
        <b/>
        <sz val="10"/>
        <rFont val="ＭＳ ゴシック"/>
        <family val="3"/>
        <charset val="128"/>
      </rPr>
      <t>⑦施設利用率（%）</t>
    </r>
    <r>
      <rPr>
        <sz val="10"/>
        <rFont val="ＭＳ ゴシック"/>
        <family val="3"/>
        <charset val="128"/>
      </rPr>
      <t xml:space="preserve">
　平均値を下回っており、配水量に対して施設規模が大きい傾向にある。</t>
    </r>
    <r>
      <rPr>
        <sz val="10"/>
        <color rgb="FFFF0000"/>
        <rFont val="ＭＳ ゴシック"/>
        <family val="3"/>
        <charset val="128"/>
      </rPr>
      <t xml:space="preserve">
</t>
    </r>
    <r>
      <rPr>
        <b/>
        <sz val="10"/>
        <rFont val="ＭＳ ゴシック"/>
        <family val="3"/>
        <charset val="128"/>
      </rPr>
      <t>⑧有収率（%）</t>
    </r>
    <r>
      <rPr>
        <sz val="10"/>
        <rFont val="ＭＳ ゴシック"/>
        <family val="3"/>
        <charset val="128"/>
      </rPr>
      <t xml:space="preserve">
　漏水調査や老朽管更新により改善に努めているが、すべての漏水に対応することは難しく、また、島根県西部地震による影響もあり、数値は低下している。</t>
    </r>
    <rPh sb="12" eb="14">
      <t>キュウスイ</t>
    </rPh>
    <rPh sb="14" eb="16">
      <t>シュウエキ</t>
    </rPh>
    <rPh sb="17" eb="18">
      <t>タ</t>
    </rPh>
    <rPh sb="18" eb="20">
      <t>カイケイ</t>
    </rPh>
    <rPh sb="20" eb="23">
      <t>ホジョキン</t>
    </rPh>
    <rPh sb="24" eb="26">
      <t>ゲンショウ</t>
    </rPh>
    <rPh sb="38" eb="40">
      <t>ルイジ</t>
    </rPh>
    <rPh sb="40" eb="42">
      <t>ダンタイ</t>
    </rPh>
    <rPh sb="42" eb="44">
      <t>ヘイキン</t>
    </rPh>
    <rPh sb="46" eb="47">
      <t>サ</t>
    </rPh>
    <rPh sb="48" eb="50">
      <t>カクダイ</t>
    </rPh>
    <rPh sb="57" eb="59">
      <t>ルイセキ</t>
    </rPh>
    <rPh sb="59" eb="62">
      <t>ケッソンキン</t>
    </rPh>
    <rPh sb="69" eb="71">
      <t>ルイセキ</t>
    </rPh>
    <rPh sb="71" eb="74">
      <t>ケッソンキン</t>
    </rPh>
    <rPh sb="75" eb="77">
      <t>ハッセイ</t>
    </rPh>
    <rPh sb="110" eb="112">
      <t>イコウ</t>
    </rPh>
    <rPh sb="112" eb="113">
      <t>ヨコ</t>
    </rPh>
    <rPh sb="123" eb="125">
      <t>ヘイセイ</t>
    </rPh>
    <rPh sb="127" eb="129">
      <t>ネンド</t>
    </rPh>
    <rPh sb="133" eb="135">
      <t>テイカ</t>
    </rPh>
    <rPh sb="137" eb="139">
      <t>ルイジ</t>
    </rPh>
    <rPh sb="139" eb="141">
      <t>ダンタイ</t>
    </rPh>
    <rPh sb="141" eb="143">
      <t>ヘイキン</t>
    </rPh>
    <rPh sb="144" eb="146">
      <t>シタマワ</t>
    </rPh>
    <rPh sb="147" eb="149">
      <t>ジョウキョウ</t>
    </rPh>
    <rPh sb="150" eb="151">
      <t>ツヅ</t>
    </rPh>
    <rPh sb="156" eb="158">
      <t>カンスイ</t>
    </rPh>
    <rPh sb="158" eb="160">
      <t>トウゴウ</t>
    </rPh>
    <rPh sb="160" eb="162">
      <t>イコウ</t>
    </rPh>
    <rPh sb="163" eb="165">
      <t>キギョウ</t>
    </rPh>
    <rPh sb="165" eb="166">
      <t>サイ</t>
    </rPh>
    <rPh sb="166" eb="168">
      <t>ガンキン</t>
    </rPh>
    <rPh sb="169" eb="171">
      <t>ショウカン</t>
    </rPh>
    <rPh sb="172" eb="174">
      <t>ゾウカ</t>
    </rPh>
    <rPh sb="179" eb="181">
      <t>ショウカン</t>
    </rPh>
    <rPh sb="181" eb="182">
      <t>ガク</t>
    </rPh>
    <rPh sb="183" eb="185">
      <t>レイワ</t>
    </rPh>
    <rPh sb="186" eb="188">
      <t>ネンド</t>
    </rPh>
    <rPh sb="193" eb="194">
      <t>ムカ</t>
    </rPh>
    <rPh sb="198" eb="199">
      <t>ゴ</t>
    </rPh>
    <rPh sb="199" eb="201">
      <t>ゲンショウ</t>
    </rPh>
    <rPh sb="205" eb="207">
      <t>ミコ</t>
    </rPh>
    <rPh sb="234" eb="236">
      <t>ケンセツ</t>
    </rPh>
    <rPh sb="238" eb="239">
      <t>ジ</t>
    </rPh>
    <rPh sb="243" eb="245">
      <t>タガク</t>
    </rPh>
    <rPh sb="246" eb="248">
      <t>キギョウ</t>
    </rPh>
    <rPh sb="248" eb="249">
      <t>サイ</t>
    </rPh>
    <rPh sb="249" eb="251">
      <t>ハッコウ</t>
    </rPh>
    <rPh sb="256" eb="258">
      <t>ルイジ</t>
    </rPh>
    <rPh sb="258" eb="260">
      <t>ダンタイ</t>
    </rPh>
    <rPh sb="261" eb="262">
      <t>クラ</t>
    </rPh>
    <rPh sb="263" eb="264">
      <t>タカ</t>
    </rPh>
    <rPh sb="265" eb="267">
      <t>スウチ</t>
    </rPh>
    <rPh sb="274" eb="276">
      <t>カンスイ</t>
    </rPh>
    <rPh sb="276" eb="278">
      <t>トウゴウ</t>
    </rPh>
    <rPh sb="279" eb="281">
      <t>エイキョウ</t>
    </rPh>
    <rPh sb="283" eb="285">
      <t>ヘイセイ</t>
    </rPh>
    <rPh sb="287" eb="289">
      <t>ネンド</t>
    </rPh>
    <rPh sb="290" eb="292">
      <t>ジャッカン</t>
    </rPh>
    <rPh sb="292" eb="294">
      <t>スウチ</t>
    </rPh>
    <rPh sb="295" eb="297">
      <t>アッカ</t>
    </rPh>
    <rPh sb="303" eb="305">
      <t>ヘイセイ</t>
    </rPh>
    <rPh sb="307" eb="309">
      <t>ネンド</t>
    </rPh>
    <rPh sb="310" eb="312">
      <t>ガンキン</t>
    </rPh>
    <rPh sb="312" eb="314">
      <t>ショウカン</t>
    </rPh>
    <rPh sb="315" eb="316">
      <t>スス</t>
    </rPh>
    <rPh sb="324" eb="326">
      <t>スウチ</t>
    </rPh>
    <rPh sb="327" eb="329">
      <t>カイゼン</t>
    </rPh>
    <rPh sb="372" eb="374">
      <t>ケイエイ</t>
    </rPh>
    <rPh sb="374" eb="376">
      <t>カイゼン</t>
    </rPh>
    <rPh sb="377" eb="379">
      <t>ヒツヨウ</t>
    </rPh>
    <rPh sb="380" eb="382">
      <t>ジョウキョウ</t>
    </rPh>
    <rPh sb="386" eb="388">
      <t>ヘイセイ</t>
    </rPh>
    <rPh sb="390" eb="392">
      <t>ネンド</t>
    </rPh>
    <rPh sb="392" eb="394">
      <t>イコウ</t>
    </rPh>
    <rPh sb="396" eb="398">
      <t>ジャッカン</t>
    </rPh>
    <rPh sb="398" eb="400">
      <t>カイゼン</t>
    </rPh>
    <rPh sb="400" eb="402">
      <t>ケイコウ</t>
    </rPh>
    <rPh sb="417" eb="419">
      <t>ケイヒ</t>
    </rPh>
    <rPh sb="420" eb="422">
      <t>サクゲン</t>
    </rPh>
    <rPh sb="423" eb="425">
      <t>ケイゾク</t>
    </rPh>
    <rPh sb="427" eb="428">
      <t>オコナ</t>
    </rPh>
    <rPh sb="436" eb="438">
      <t>ゲンカ</t>
    </rPh>
    <rPh sb="438" eb="440">
      <t>ショウキャク</t>
    </rPh>
    <rPh sb="440" eb="441">
      <t>ヒ</t>
    </rPh>
    <rPh sb="444" eb="446">
      <t>エイキョウ</t>
    </rPh>
    <rPh sb="464" eb="465">
      <t>スウ</t>
    </rPh>
    <rPh sb="467" eb="468">
      <t>ツヅ</t>
    </rPh>
    <rPh sb="543" eb="544">
      <t>ツト</t>
    </rPh>
    <rPh sb="554" eb="556">
      <t>ロウスイ</t>
    </rPh>
    <rPh sb="557" eb="559">
      <t>タイオウ</t>
    </rPh>
    <rPh sb="564" eb="565">
      <t>ムズカ</t>
    </rPh>
    <rPh sb="571" eb="574">
      <t>シマネケン</t>
    </rPh>
    <rPh sb="574" eb="576">
      <t>セイブ</t>
    </rPh>
    <rPh sb="576" eb="578">
      <t>ジシン</t>
    </rPh>
    <rPh sb="581" eb="583">
      <t>エイキョウ</t>
    </rPh>
    <rPh sb="587" eb="589">
      <t>スウチ</t>
    </rPh>
    <rPh sb="590" eb="592">
      <t>テイカ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</si>
</sst>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2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3"/>
      <color theme="3"/>
      <name val="游ゴシック"/>
      <family val="2"/>
      <charset val="128"/>
      <scheme val="minor"/>
    </font>
    <font>
      <b/>
      <sz val="10.5"/>
      <name val="ＭＳ ゴシック"/>
      <family val="3"/>
      <charset val="128"/>
    </font>
    <font>
      <sz val="10.5"/>
      <name val="ＭＳ ゴシック"/>
      <family val="3"/>
      <charset val="128"/>
    </font>
    <font>
      <sz val="10.5"/>
      <color rgb="FFFF0000"/>
      <name val="ＭＳ ゴシック"/>
      <family val="3"/>
      <charset val="128"/>
    </font>
    <font>
      <sz val="11"/>
      <color rgb="FFFF0000"/>
      <name val="ＭＳ ゴシック"/>
      <family val="3"/>
      <charset val="128"/>
    </font>
    <font>
      <sz val="10"/>
      <name val="ＭＳ ゴシック"/>
      <family val="3"/>
      <charset val="128"/>
    </font>
    <font>
      <b/>
      <sz val="10"/>
      <name val="ＭＳ ゴシック"/>
      <family val="3"/>
      <charset val="128"/>
    </font>
    <font>
      <sz val="10"/>
      <color rgb="FFFF000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9" fillId="0" borderId="9"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1" fillId="0" borderId="9"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1.91</c:v>
                </c:pt>
                <c:pt idx="1">
                  <c:v>1.33</c:v>
                </c:pt>
                <c:pt idx="2">
                  <c:v>1.03</c:v>
                </c:pt>
                <c:pt idx="3">
                  <c:v>1.08</c:v>
                </c:pt>
                <c:pt idx="4">
                  <c:v>1.26</c:v>
                </c:pt>
              </c:numCache>
            </c:numRef>
          </c:val>
          <c:extLst>
            <c:ext xmlns:c16="http://schemas.microsoft.com/office/drawing/2014/chart" uri="{C3380CC4-5D6E-409C-BE32-E72D297353CC}">
              <c16:uniqueId val="{00000000-B5A4-4369-A1F2-A886A64FF6F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0.51</c:v>
                </c:pt>
                <c:pt idx="4">
                  <c:v>0.57999999999999996</c:v>
                </c:pt>
              </c:numCache>
            </c:numRef>
          </c:val>
          <c:smooth val="0"/>
          <c:extLst>
            <c:ext xmlns:c16="http://schemas.microsoft.com/office/drawing/2014/chart" uri="{C3380CC4-5D6E-409C-BE32-E72D297353CC}">
              <c16:uniqueId val="{00000001-B5A4-4369-A1F2-A886A64FF6F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49.12</c:v>
                </c:pt>
                <c:pt idx="1">
                  <c:v>48.15</c:v>
                </c:pt>
                <c:pt idx="2">
                  <c:v>48.97</c:v>
                </c:pt>
                <c:pt idx="3">
                  <c:v>51.97</c:v>
                </c:pt>
                <c:pt idx="4">
                  <c:v>51.52</c:v>
                </c:pt>
              </c:numCache>
            </c:numRef>
          </c:val>
          <c:extLst>
            <c:ext xmlns:c16="http://schemas.microsoft.com/office/drawing/2014/chart" uri="{C3380CC4-5D6E-409C-BE32-E72D297353CC}">
              <c16:uniqueId val="{00000000-DF9A-481C-9337-2CA230A3E6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60.03</c:v>
                </c:pt>
                <c:pt idx="4">
                  <c:v>59.74</c:v>
                </c:pt>
              </c:numCache>
            </c:numRef>
          </c:val>
          <c:smooth val="0"/>
          <c:extLst>
            <c:ext xmlns:c16="http://schemas.microsoft.com/office/drawing/2014/chart" uri="{C3380CC4-5D6E-409C-BE32-E72D297353CC}">
              <c16:uniqueId val="{00000001-DF9A-481C-9337-2CA230A3E6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84.42</c:v>
                </c:pt>
                <c:pt idx="1">
                  <c:v>85.21</c:v>
                </c:pt>
                <c:pt idx="2">
                  <c:v>83.67</c:v>
                </c:pt>
                <c:pt idx="3">
                  <c:v>80.47</c:v>
                </c:pt>
                <c:pt idx="4">
                  <c:v>80.08</c:v>
                </c:pt>
              </c:numCache>
            </c:numRef>
          </c:val>
          <c:extLst>
            <c:ext xmlns:c16="http://schemas.microsoft.com/office/drawing/2014/chart" uri="{C3380CC4-5D6E-409C-BE32-E72D297353CC}">
              <c16:uniqueId val="{00000000-C169-4315-AB5F-8D9115D1FA3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84.81</c:v>
                </c:pt>
                <c:pt idx="4">
                  <c:v>84.8</c:v>
                </c:pt>
              </c:numCache>
            </c:numRef>
          </c:val>
          <c:smooth val="0"/>
          <c:extLst>
            <c:ext xmlns:c16="http://schemas.microsoft.com/office/drawing/2014/chart" uri="{C3380CC4-5D6E-409C-BE32-E72D297353CC}">
              <c16:uniqueId val="{00000001-C169-4315-AB5F-8D9115D1FA3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101.81</c:v>
                </c:pt>
                <c:pt idx="1">
                  <c:v>104.41</c:v>
                </c:pt>
                <c:pt idx="2">
                  <c:v>108.91</c:v>
                </c:pt>
                <c:pt idx="3">
                  <c:v>104.68</c:v>
                </c:pt>
                <c:pt idx="4">
                  <c:v>101.82</c:v>
                </c:pt>
              </c:numCache>
            </c:numRef>
          </c:val>
          <c:extLst>
            <c:ext xmlns:c16="http://schemas.microsoft.com/office/drawing/2014/chart" uri="{C3380CC4-5D6E-409C-BE32-E72D297353CC}">
              <c16:uniqueId val="{00000000-8773-473B-8C98-1480CF72C81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110.68</c:v>
                </c:pt>
                <c:pt idx="4">
                  <c:v>110.66</c:v>
                </c:pt>
              </c:numCache>
            </c:numRef>
          </c:val>
          <c:smooth val="0"/>
          <c:extLst>
            <c:ext xmlns:c16="http://schemas.microsoft.com/office/drawing/2014/chart" uri="{C3380CC4-5D6E-409C-BE32-E72D297353CC}">
              <c16:uniqueId val="{00000001-8773-473B-8C98-1480CF72C81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46.58</c:v>
                </c:pt>
                <c:pt idx="1">
                  <c:v>48.18</c:v>
                </c:pt>
                <c:pt idx="2">
                  <c:v>46.87</c:v>
                </c:pt>
                <c:pt idx="3">
                  <c:v>43.61</c:v>
                </c:pt>
                <c:pt idx="4">
                  <c:v>45.29</c:v>
                </c:pt>
              </c:numCache>
            </c:numRef>
          </c:val>
          <c:extLst>
            <c:ext xmlns:c16="http://schemas.microsoft.com/office/drawing/2014/chart" uri="{C3380CC4-5D6E-409C-BE32-E72D297353CC}">
              <c16:uniqueId val="{00000000-4F19-468E-8F07-5219FC3803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47.28</c:v>
                </c:pt>
                <c:pt idx="4">
                  <c:v>47.66</c:v>
                </c:pt>
              </c:numCache>
            </c:numRef>
          </c:val>
          <c:smooth val="0"/>
          <c:extLst>
            <c:ext xmlns:c16="http://schemas.microsoft.com/office/drawing/2014/chart" uri="{C3380CC4-5D6E-409C-BE32-E72D297353CC}">
              <c16:uniqueId val="{00000001-4F19-468E-8F07-5219FC3803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18.739999999999998</c:v>
                </c:pt>
                <c:pt idx="1">
                  <c:v>22.66</c:v>
                </c:pt>
                <c:pt idx="2">
                  <c:v>21.74</c:v>
                </c:pt>
                <c:pt idx="3">
                  <c:v>19.059999999999999</c:v>
                </c:pt>
                <c:pt idx="4">
                  <c:v>17.8</c:v>
                </c:pt>
              </c:numCache>
            </c:numRef>
          </c:val>
          <c:extLst>
            <c:ext xmlns:c16="http://schemas.microsoft.com/office/drawing/2014/chart" uri="{C3380CC4-5D6E-409C-BE32-E72D297353CC}">
              <c16:uniqueId val="{00000000-6441-419F-B899-AAA1602C04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12.19</c:v>
                </c:pt>
                <c:pt idx="4">
                  <c:v>15.1</c:v>
                </c:pt>
              </c:numCache>
            </c:numRef>
          </c:val>
          <c:smooth val="0"/>
          <c:extLst>
            <c:ext xmlns:c16="http://schemas.microsoft.com/office/drawing/2014/chart" uri="{C3380CC4-5D6E-409C-BE32-E72D297353CC}">
              <c16:uniqueId val="{00000001-6441-419F-B899-AAA1602C04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E0-4360-B5CB-E36A2EBACD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3.56</c:v>
                </c:pt>
                <c:pt idx="4">
                  <c:v>2.74</c:v>
                </c:pt>
              </c:numCache>
            </c:numRef>
          </c:val>
          <c:smooth val="0"/>
          <c:extLst>
            <c:ext xmlns:c16="http://schemas.microsoft.com/office/drawing/2014/chart" uri="{C3380CC4-5D6E-409C-BE32-E72D297353CC}">
              <c16:uniqueId val="{00000001-D6E0-4360-B5CB-E36A2EBACD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130.38999999999999</c:v>
                </c:pt>
                <c:pt idx="1">
                  <c:v>121.43</c:v>
                </c:pt>
                <c:pt idx="2">
                  <c:v>124.11</c:v>
                </c:pt>
                <c:pt idx="3">
                  <c:v>121.81</c:v>
                </c:pt>
                <c:pt idx="4">
                  <c:v>114.27</c:v>
                </c:pt>
              </c:numCache>
            </c:numRef>
          </c:val>
          <c:extLst>
            <c:ext xmlns:c16="http://schemas.microsoft.com/office/drawing/2014/chart" uri="{C3380CC4-5D6E-409C-BE32-E72D297353CC}">
              <c16:uniqueId val="{00000000-527D-4795-9981-7C1F87FD160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357.34</c:v>
                </c:pt>
                <c:pt idx="4">
                  <c:v>366.03</c:v>
                </c:pt>
              </c:numCache>
            </c:numRef>
          </c:val>
          <c:smooth val="0"/>
          <c:extLst>
            <c:ext xmlns:c16="http://schemas.microsoft.com/office/drawing/2014/chart" uri="{C3380CC4-5D6E-409C-BE32-E72D297353CC}">
              <c16:uniqueId val="{00000001-527D-4795-9981-7C1F87FD160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880.16</c:v>
                </c:pt>
                <c:pt idx="1">
                  <c:v>842.03</c:v>
                </c:pt>
                <c:pt idx="2">
                  <c:v>800.15</c:v>
                </c:pt>
                <c:pt idx="3">
                  <c:v>811.9</c:v>
                </c:pt>
                <c:pt idx="4">
                  <c:v>787.1</c:v>
                </c:pt>
              </c:numCache>
            </c:numRef>
          </c:val>
          <c:extLst>
            <c:ext xmlns:c16="http://schemas.microsoft.com/office/drawing/2014/chart" uri="{C3380CC4-5D6E-409C-BE32-E72D297353CC}">
              <c16:uniqueId val="{00000000-12C3-435B-B596-105B934246F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373.69</c:v>
                </c:pt>
                <c:pt idx="4">
                  <c:v>370.12</c:v>
                </c:pt>
              </c:numCache>
            </c:numRef>
          </c:val>
          <c:smooth val="0"/>
          <c:extLst>
            <c:ext xmlns:c16="http://schemas.microsoft.com/office/drawing/2014/chart" uri="{C3380CC4-5D6E-409C-BE32-E72D297353CC}">
              <c16:uniqueId val="{00000001-12C3-435B-B596-105B934246F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86.78</c:v>
                </c:pt>
                <c:pt idx="1">
                  <c:v>88.05</c:v>
                </c:pt>
                <c:pt idx="2">
                  <c:v>82.29</c:v>
                </c:pt>
                <c:pt idx="3">
                  <c:v>84.79</c:v>
                </c:pt>
                <c:pt idx="4">
                  <c:v>84.99</c:v>
                </c:pt>
              </c:numCache>
            </c:numRef>
          </c:val>
          <c:extLst>
            <c:ext xmlns:c16="http://schemas.microsoft.com/office/drawing/2014/chart" uri="{C3380CC4-5D6E-409C-BE32-E72D297353CC}">
              <c16:uniqueId val="{00000000-F903-4ED9-81BC-6E58D86E74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99.87</c:v>
                </c:pt>
                <c:pt idx="4">
                  <c:v>100.42</c:v>
                </c:pt>
              </c:numCache>
            </c:numRef>
          </c:val>
          <c:smooth val="0"/>
          <c:extLst>
            <c:ext xmlns:c16="http://schemas.microsoft.com/office/drawing/2014/chart" uri="{C3380CC4-5D6E-409C-BE32-E72D297353CC}">
              <c16:uniqueId val="{00000001-F903-4ED9-81BC-6E58D86E74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291.85000000000002</c:v>
                </c:pt>
                <c:pt idx="1">
                  <c:v>287.45</c:v>
                </c:pt>
                <c:pt idx="2">
                  <c:v>307.64999999999998</c:v>
                </c:pt>
                <c:pt idx="3">
                  <c:v>299.77999999999997</c:v>
                </c:pt>
                <c:pt idx="4">
                  <c:v>299.92</c:v>
                </c:pt>
              </c:numCache>
            </c:numRef>
          </c:val>
          <c:extLst>
            <c:ext xmlns:c16="http://schemas.microsoft.com/office/drawing/2014/chart" uri="{C3380CC4-5D6E-409C-BE32-E72D297353CC}">
              <c16:uniqueId val="{00000000-17D4-41A7-A643-11CC3AAB87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171.81</c:v>
                </c:pt>
                <c:pt idx="4">
                  <c:v>171.67</c:v>
                </c:pt>
              </c:numCache>
            </c:numRef>
          </c:val>
          <c:smooth val="0"/>
          <c:extLst>
            <c:ext xmlns:c16="http://schemas.microsoft.com/office/drawing/2014/chart" uri="{C3380CC4-5D6E-409C-BE32-E72D297353CC}">
              <c16:uniqueId val="{00000001-17D4-41A7-A643-11CC3AAB87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島根県　大田市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34914</v>
      </c>
      <c r="AM8" s="74"/>
      <c r="AN8" s="74"/>
      <c r="AO8" s="74"/>
      <c r="AP8" s="74"/>
      <c r="AQ8" s="74"/>
      <c r="AR8" s="74"/>
      <c r="AS8" s="74"/>
      <c r="AT8" s="70">
        <f>データ!$S$6</f>
        <v>435.71</v>
      </c>
      <c r="AU8" s="71"/>
      <c r="AV8" s="71"/>
      <c r="AW8" s="71"/>
      <c r="AX8" s="71"/>
      <c r="AY8" s="71"/>
      <c r="AZ8" s="71"/>
      <c r="BA8" s="71"/>
      <c r="BB8" s="73">
        <f>データ!$T$6</f>
        <v>80.13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49.76</v>
      </c>
      <c r="J10" s="71"/>
      <c r="K10" s="71"/>
      <c r="L10" s="71"/>
      <c r="M10" s="71"/>
      <c r="N10" s="71"/>
      <c r="O10" s="72"/>
      <c r="P10" s="73">
        <f>データ!$P$6</f>
        <v>90.89</v>
      </c>
      <c r="Q10" s="73"/>
      <c r="R10" s="73"/>
      <c r="S10" s="73"/>
      <c r="T10" s="73"/>
      <c r="U10" s="73"/>
      <c r="V10" s="73"/>
      <c r="W10" s="74">
        <f>データ!$Q$6</f>
        <v>4914</v>
      </c>
      <c r="X10" s="74"/>
      <c r="Y10" s="74"/>
      <c r="Z10" s="74"/>
      <c r="AA10" s="74"/>
      <c r="AB10" s="74"/>
      <c r="AC10" s="74"/>
      <c r="AD10" s="2"/>
      <c r="AE10" s="2"/>
      <c r="AF10" s="2"/>
      <c r="AG10" s="2"/>
      <c r="AH10" s="4"/>
      <c r="AI10" s="4"/>
      <c r="AJ10" s="4"/>
      <c r="AK10" s="4"/>
      <c r="AL10" s="74">
        <f>データ!$U$6</f>
        <v>31548</v>
      </c>
      <c r="AM10" s="74"/>
      <c r="AN10" s="74"/>
      <c r="AO10" s="74"/>
      <c r="AP10" s="74"/>
      <c r="AQ10" s="74"/>
      <c r="AR10" s="74"/>
      <c r="AS10" s="74"/>
      <c r="AT10" s="70">
        <f>データ!$V$6</f>
        <v>85.94</v>
      </c>
      <c r="AU10" s="71"/>
      <c r="AV10" s="71"/>
      <c r="AW10" s="71"/>
      <c r="AX10" s="71"/>
      <c r="AY10" s="71"/>
      <c r="AZ10" s="71"/>
      <c r="BA10" s="71"/>
      <c r="BB10" s="73">
        <f>データ!$W$6</f>
        <v>367.09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8" t="s">
        <v>107</v>
      </c>
      <c r="BM16" s="99"/>
      <c r="BN16" s="99"/>
      <c r="BO16" s="99"/>
      <c r="BP16" s="99"/>
      <c r="BQ16" s="99"/>
      <c r="BR16" s="99"/>
      <c r="BS16" s="99"/>
      <c r="BT16" s="99"/>
      <c r="BU16" s="99"/>
      <c r="BV16" s="99"/>
      <c r="BW16" s="99"/>
      <c r="BX16" s="99"/>
      <c r="BY16" s="99"/>
      <c r="BZ16" s="10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101"/>
      <c r="BM17" s="99"/>
      <c r="BN17" s="99"/>
      <c r="BO17" s="99"/>
      <c r="BP17" s="99"/>
      <c r="BQ17" s="99"/>
      <c r="BR17" s="99"/>
      <c r="BS17" s="99"/>
      <c r="BT17" s="99"/>
      <c r="BU17" s="99"/>
      <c r="BV17" s="99"/>
      <c r="BW17" s="99"/>
      <c r="BX17" s="99"/>
      <c r="BY17" s="99"/>
      <c r="BZ17" s="10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101"/>
      <c r="BM18" s="99"/>
      <c r="BN18" s="99"/>
      <c r="BO18" s="99"/>
      <c r="BP18" s="99"/>
      <c r="BQ18" s="99"/>
      <c r="BR18" s="99"/>
      <c r="BS18" s="99"/>
      <c r="BT18" s="99"/>
      <c r="BU18" s="99"/>
      <c r="BV18" s="99"/>
      <c r="BW18" s="99"/>
      <c r="BX18" s="99"/>
      <c r="BY18" s="99"/>
      <c r="BZ18" s="10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101"/>
      <c r="BM19" s="99"/>
      <c r="BN19" s="99"/>
      <c r="BO19" s="99"/>
      <c r="BP19" s="99"/>
      <c r="BQ19" s="99"/>
      <c r="BR19" s="99"/>
      <c r="BS19" s="99"/>
      <c r="BT19" s="99"/>
      <c r="BU19" s="99"/>
      <c r="BV19" s="99"/>
      <c r="BW19" s="99"/>
      <c r="BX19" s="99"/>
      <c r="BY19" s="99"/>
      <c r="BZ19" s="10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101"/>
      <c r="BM20" s="99"/>
      <c r="BN20" s="99"/>
      <c r="BO20" s="99"/>
      <c r="BP20" s="99"/>
      <c r="BQ20" s="99"/>
      <c r="BR20" s="99"/>
      <c r="BS20" s="99"/>
      <c r="BT20" s="99"/>
      <c r="BU20" s="99"/>
      <c r="BV20" s="99"/>
      <c r="BW20" s="99"/>
      <c r="BX20" s="99"/>
      <c r="BY20" s="99"/>
      <c r="BZ20" s="10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101"/>
      <c r="BM21" s="99"/>
      <c r="BN21" s="99"/>
      <c r="BO21" s="99"/>
      <c r="BP21" s="99"/>
      <c r="BQ21" s="99"/>
      <c r="BR21" s="99"/>
      <c r="BS21" s="99"/>
      <c r="BT21" s="99"/>
      <c r="BU21" s="99"/>
      <c r="BV21" s="99"/>
      <c r="BW21" s="99"/>
      <c r="BX21" s="99"/>
      <c r="BY21" s="99"/>
      <c r="BZ21" s="10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101"/>
      <c r="BM22" s="99"/>
      <c r="BN22" s="99"/>
      <c r="BO22" s="99"/>
      <c r="BP22" s="99"/>
      <c r="BQ22" s="99"/>
      <c r="BR22" s="99"/>
      <c r="BS22" s="99"/>
      <c r="BT22" s="99"/>
      <c r="BU22" s="99"/>
      <c r="BV22" s="99"/>
      <c r="BW22" s="99"/>
      <c r="BX22" s="99"/>
      <c r="BY22" s="99"/>
      <c r="BZ22" s="10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101"/>
      <c r="BM23" s="99"/>
      <c r="BN23" s="99"/>
      <c r="BO23" s="99"/>
      <c r="BP23" s="99"/>
      <c r="BQ23" s="99"/>
      <c r="BR23" s="99"/>
      <c r="BS23" s="99"/>
      <c r="BT23" s="99"/>
      <c r="BU23" s="99"/>
      <c r="BV23" s="99"/>
      <c r="BW23" s="99"/>
      <c r="BX23" s="99"/>
      <c r="BY23" s="99"/>
      <c r="BZ23" s="10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101"/>
      <c r="BM24" s="99"/>
      <c r="BN24" s="99"/>
      <c r="BO24" s="99"/>
      <c r="BP24" s="99"/>
      <c r="BQ24" s="99"/>
      <c r="BR24" s="99"/>
      <c r="BS24" s="99"/>
      <c r="BT24" s="99"/>
      <c r="BU24" s="99"/>
      <c r="BV24" s="99"/>
      <c r="BW24" s="99"/>
      <c r="BX24" s="99"/>
      <c r="BY24" s="99"/>
      <c r="BZ24" s="10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101"/>
      <c r="BM25" s="99"/>
      <c r="BN25" s="99"/>
      <c r="BO25" s="99"/>
      <c r="BP25" s="99"/>
      <c r="BQ25" s="99"/>
      <c r="BR25" s="99"/>
      <c r="BS25" s="99"/>
      <c r="BT25" s="99"/>
      <c r="BU25" s="99"/>
      <c r="BV25" s="99"/>
      <c r="BW25" s="99"/>
      <c r="BX25" s="99"/>
      <c r="BY25" s="99"/>
      <c r="BZ25" s="10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101"/>
      <c r="BM26" s="99"/>
      <c r="BN26" s="99"/>
      <c r="BO26" s="99"/>
      <c r="BP26" s="99"/>
      <c r="BQ26" s="99"/>
      <c r="BR26" s="99"/>
      <c r="BS26" s="99"/>
      <c r="BT26" s="99"/>
      <c r="BU26" s="99"/>
      <c r="BV26" s="99"/>
      <c r="BW26" s="99"/>
      <c r="BX26" s="99"/>
      <c r="BY26" s="99"/>
      <c r="BZ26" s="10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101"/>
      <c r="BM27" s="99"/>
      <c r="BN27" s="99"/>
      <c r="BO27" s="99"/>
      <c r="BP27" s="99"/>
      <c r="BQ27" s="99"/>
      <c r="BR27" s="99"/>
      <c r="BS27" s="99"/>
      <c r="BT27" s="99"/>
      <c r="BU27" s="99"/>
      <c r="BV27" s="99"/>
      <c r="BW27" s="99"/>
      <c r="BX27" s="99"/>
      <c r="BY27" s="99"/>
      <c r="BZ27" s="10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101"/>
      <c r="BM28" s="99"/>
      <c r="BN28" s="99"/>
      <c r="BO28" s="99"/>
      <c r="BP28" s="99"/>
      <c r="BQ28" s="99"/>
      <c r="BR28" s="99"/>
      <c r="BS28" s="99"/>
      <c r="BT28" s="99"/>
      <c r="BU28" s="99"/>
      <c r="BV28" s="99"/>
      <c r="BW28" s="99"/>
      <c r="BX28" s="99"/>
      <c r="BY28" s="99"/>
      <c r="BZ28" s="10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101"/>
      <c r="BM29" s="99"/>
      <c r="BN29" s="99"/>
      <c r="BO29" s="99"/>
      <c r="BP29" s="99"/>
      <c r="BQ29" s="99"/>
      <c r="BR29" s="99"/>
      <c r="BS29" s="99"/>
      <c r="BT29" s="99"/>
      <c r="BU29" s="99"/>
      <c r="BV29" s="99"/>
      <c r="BW29" s="99"/>
      <c r="BX29" s="99"/>
      <c r="BY29" s="99"/>
      <c r="BZ29" s="10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101"/>
      <c r="BM30" s="99"/>
      <c r="BN30" s="99"/>
      <c r="BO30" s="99"/>
      <c r="BP30" s="99"/>
      <c r="BQ30" s="99"/>
      <c r="BR30" s="99"/>
      <c r="BS30" s="99"/>
      <c r="BT30" s="99"/>
      <c r="BU30" s="99"/>
      <c r="BV30" s="99"/>
      <c r="BW30" s="99"/>
      <c r="BX30" s="99"/>
      <c r="BY30" s="99"/>
      <c r="BZ30" s="10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101"/>
      <c r="BM31" s="99"/>
      <c r="BN31" s="99"/>
      <c r="BO31" s="99"/>
      <c r="BP31" s="99"/>
      <c r="BQ31" s="99"/>
      <c r="BR31" s="99"/>
      <c r="BS31" s="99"/>
      <c r="BT31" s="99"/>
      <c r="BU31" s="99"/>
      <c r="BV31" s="99"/>
      <c r="BW31" s="99"/>
      <c r="BX31" s="99"/>
      <c r="BY31" s="99"/>
      <c r="BZ31" s="10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101"/>
      <c r="BM32" s="99"/>
      <c r="BN32" s="99"/>
      <c r="BO32" s="99"/>
      <c r="BP32" s="99"/>
      <c r="BQ32" s="99"/>
      <c r="BR32" s="99"/>
      <c r="BS32" s="99"/>
      <c r="BT32" s="99"/>
      <c r="BU32" s="99"/>
      <c r="BV32" s="99"/>
      <c r="BW32" s="99"/>
      <c r="BX32" s="99"/>
      <c r="BY32" s="99"/>
      <c r="BZ32" s="10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101"/>
      <c r="BM33" s="99"/>
      <c r="BN33" s="99"/>
      <c r="BO33" s="99"/>
      <c r="BP33" s="99"/>
      <c r="BQ33" s="99"/>
      <c r="BR33" s="99"/>
      <c r="BS33" s="99"/>
      <c r="BT33" s="99"/>
      <c r="BU33" s="99"/>
      <c r="BV33" s="99"/>
      <c r="BW33" s="99"/>
      <c r="BX33" s="99"/>
      <c r="BY33" s="99"/>
      <c r="BZ33" s="10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101"/>
      <c r="BM34" s="99"/>
      <c r="BN34" s="99"/>
      <c r="BO34" s="99"/>
      <c r="BP34" s="99"/>
      <c r="BQ34" s="99"/>
      <c r="BR34" s="99"/>
      <c r="BS34" s="99"/>
      <c r="BT34" s="99"/>
      <c r="BU34" s="99"/>
      <c r="BV34" s="99"/>
      <c r="BW34" s="99"/>
      <c r="BX34" s="99"/>
      <c r="BY34" s="99"/>
      <c r="BZ34" s="10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101"/>
      <c r="BM35" s="99"/>
      <c r="BN35" s="99"/>
      <c r="BO35" s="99"/>
      <c r="BP35" s="99"/>
      <c r="BQ35" s="99"/>
      <c r="BR35" s="99"/>
      <c r="BS35" s="99"/>
      <c r="BT35" s="99"/>
      <c r="BU35" s="99"/>
      <c r="BV35" s="99"/>
      <c r="BW35" s="99"/>
      <c r="BX35" s="99"/>
      <c r="BY35" s="99"/>
      <c r="BZ35" s="10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101"/>
      <c r="BM36" s="99"/>
      <c r="BN36" s="99"/>
      <c r="BO36" s="99"/>
      <c r="BP36" s="99"/>
      <c r="BQ36" s="99"/>
      <c r="BR36" s="99"/>
      <c r="BS36" s="99"/>
      <c r="BT36" s="99"/>
      <c r="BU36" s="99"/>
      <c r="BV36" s="99"/>
      <c r="BW36" s="99"/>
      <c r="BX36" s="99"/>
      <c r="BY36" s="99"/>
      <c r="BZ36" s="10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101"/>
      <c r="BM37" s="99"/>
      <c r="BN37" s="99"/>
      <c r="BO37" s="99"/>
      <c r="BP37" s="99"/>
      <c r="BQ37" s="99"/>
      <c r="BR37" s="99"/>
      <c r="BS37" s="99"/>
      <c r="BT37" s="99"/>
      <c r="BU37" s="99"/>
      <c r="BV37" s="99"/>
      <c r="BW37" s="99"/>
      <c r="BX37" s="99"/>
      <c r="BY37" s="99"/>
      <c r="BZ37" s="10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101"/>
      <c r="BM38" s="99"/>
      <c r="BN38" s="99"/>
      <c r="BO38" s="99"/>
      <c r="BP38" s="99"/>
      <c r="BQ38" s="99"/>
      <c r="BR38" s="99"/>
      <c r="BS38" s="99"/>
      <c r="BT38" s="99"/>
      <c r="BU38" s="99"/>
      <c r="BV38" s="99"/>
      <c r="BW38" s="99"/>
      <c r="BX38" s="99"/>
      <c r="BY38" s="99"/>
      <c r="BZ38" s="10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101"/>
      <c r="BM39" s="99"/>
      <c r="BN39" s="99"/>
      <c r="BO39" s="99"/>
      <c r="BP39" s="99"/>
      <c r="BQ39" s="99"/>
      <c r="BR39" s="99"/>
      <c r="BS39" s="99"/>
      <c r="BT39" s="99"/>
      <c r="BU39" s="99"/>
      <c r="BV39" s="99"/>
      <c r="BW39" s="99"/>
      <c r="BX39" s="99"/>
      <c r="BY39" s="99"/>
      <c r="BZ39" s="10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101"/>
      <c r="BM40" s="99"/>
      <c r="BN40" s="99"/>
      <c r="BO40" s="99"/>
      <c r="BP40" s="99"/>
      <c r="BQ40" s="99"/>
      <c r="BR40" s="99"/>
      <c r="BS40" s="99"/>
      <c r="BT40" s="99"/>
      <c r="BU40" s="99"/>
      <c r="BV40" s="99"/>
      <c r="BW40" s="99"/>
      <c r="BX40" s="99"/>
      <c r="BY40" s="99"/>
      <c r="BZ40" s="10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101"/>
      <c r="BM41" s="99"/>
      <c r="BN41" s="99"/>
      <c r="BO41" s="99"/>
      <c r="BP41" s="99"/>
      <c r="BQ41" s="99"/>
      <c r="BR41" s="99"/>
      <c r="BS41" s="99"/>
      <c r="BT41" s="99"/>
      <c r="BU41" s="99"/>
      <c r="BV41" s="99"/>
      <c r="BW41" s="99"/>
      <c r="BX41" s="99"/>
      <c r="BY41" s="99"/>
      <c r="BZ41" s="10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101"/>
      <c r="BM42" s="99"/>
      <c r="BN42" s="99"/>
      <c r="BO42" s="99"/>
      <c r="BP42" s="99"/>
      <c r="BQ42" s="99"/>
      <c r="BR42" s="99"/>
      <c r="BS42" s="99"/>
      <c r="BT42" s="99"/>
      <c r="BU42" s="99"/>
      <c r="BV42" s="99"/>
      <c r="BW42" s="99"/>
      <c r="BX42" s="99"/>
      <c r="BY42" s="99"/>
      <c r="BZ42" s="10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101"/>
      <c r="BM43" s="99"/>
      <c r="BN43" s="99"/>
      <c r="BO43" s="99"/>
      <c r="BP43" s="99"/>
      <c r="BQ43" s="99"/>
      <c r="BR43" s="99"/>
      <c r="BS43" s="99"/>
      <c r="BT43" s="99"/>
      <c r="BU43" s="99"/>
      <c r="BV43" s="99"/>
      <c r="BW43" s="99"/>
      <c r="BX43" s="99"/>
      <c r="BY43" s="99"/>
      <c r="BZ43" s="10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101"/>
      <c r="BM44" s="99"/>
      <c r="BN44" s="99"/>
      <c r="BO44" s="99"/>
      <c r="BP44" s="99"/>
      <c r="BQ44" s="99"/>
      <c r="BR44" s="99"/>
      <c r="BS44" s="99"/>
      <c r="BT44" s="99"/>
      <c r="BU44" s="99"/>
      <c r="BV44" s="99"/>
      <c r="BW44" s="99"/>
      <c r="BX44" s="99"/>
      <c r="BY44" s="99"/>
      <c r="BZ44" s="10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105</v>
      </c>
      <c r="BM47" s="65"/>
      <c r="BN47" s="65"/>
      <c r="BO47" s="65"/>
      <c r="BP47" s="65"/>
      <c r="BQ47" s="65"/>
      <c r="BR47" s="65"/>
      <c r="BS47" s="65"/>
      <c r="BT47" s="65"/>
      <c r="BU47" s="65"/>
      <c r="BV47" s="65"/>
      <c r="BW47" s="65"/>
      <c r="BX47" s="65"/>
      <c r="BY47" s="65"/>
      <c r="BZ47" s="6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5"/>
      <c r="BN48" s="65"/>
      <c r="BO48" s="65"/>
      <c r="BP48" s="65"/>
      <c r="BQ48" s="65"/>
      <c r="BR48" s="65"/>
      <c r="BS48" s="65"/>
      <c r="BT48" s="65"/>
      <c r="BU48" s="65"/>
      <c r="BV48" s="65"/>
      <c r="BW48" s="65"/>
      <c r="BX48" s="65"/>
      <c r="BY48" s="65"/>
      <c r="BZ48" s="6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5"/>
      <c r="BN49" s="65"/>
      <c r="BO49" s="65"/>
      <c r="BP49" s="65"/>
      <c r="BQ49" s="65"/>
      <c r="BR49" s="65"/>
      <c r="BS49" s="65"/>
      <c r="BT49" s="65"/>
      <c r="BU49" s="65"/>
      <c r="BV49" s="65"/>
      <c r="BW49" s="65"/>
      <c r="BX49" s="65"/>
      <c r="BY49" s="65"/>
      <c r="BZ49" s="6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5"/>
      <c r="BN50" s="65"/>
      <c r="BO50" s="65"/>
      <c r="BP50" s="65"/>
      <c r="BQ50" s="65"/>
      <c r="BR50" s="65"/>
      <c r="BS50" s="65"/>
      <c r="BT50" s="65"/>
      <c r="BU50" s="65"/>
      <c r="BV50" s="65"/>
      <c r="BW50" s="65"/>
      <c r="BX50" s="65"/>
      <c r="BY50" s="65"/>
      <c r="BZ50" s="6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5"/>
      <c r="BN51" s="65"/>
      <c r="BO51" s="65"/>
      <c r="BP51" s="65"/>
      <c r="BQ51" s="65"/>
      <c r="BR51" s="65"/>
      <c r="BS51" s="65"/>
      <c r="BT51" s="65"/>
      <c r="BU51" s="65"/>
      <c r="BV51" s="65"/>
      <c r="BW51" s="65"/>
      <c r="BX51" s="65"/>
      <c r="BY51" s="65"/>
      <c r="BZ51" s="6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5"/>
      <c r="BN52" s="65"/>
      <c r="BO52" s="65"/>
      <c r="BP52" s="65"/>
      <c r="BQ52" s="65"/>
      <c r="BR52" s="65"/>
      <c r="BS52" s="65"/>
      <c r="BT52" s="65"/>
      <c r="BU52" s="65"/>
      <c r="BV52" s="65"/>
      <c r="BW52" s="65"/>
      <c r="BX52" s="65"/>
      <c r="BY52" s="65"/>
      <c r="BZ52" s="6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5"/>
      <c r="BN53" s="65"/>
      <c r="BO53" s="65"/>
      <c r="BP53" s="65"/>
      <c r="BQ53" s="65"/>
      <c r="BR53" s="65"/>
      <c r="BS53" s="65"/>
      <c r="BT53" s="65"/>
      <c r="BU53" s="65"/>
      <c r="BV53" s="65"/>
      <c r="BW53" s="65"/>
      <c r="BX53" s="65"/>
      <c r="BY53" s="65"/>
      <c r="BZ53" s="6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5"/>
      <c r="BN54" s="65"/>
      <c r="BO54" s="65"/>
      <c r="BP54" s="65"/>
      <c r="BQ54" s="65"/>
      <c r="BR54" s="65"/>
      <c r="BS54" s="65"/>
      <c r="BT54" s="65"/>
      <c r="BU54" s="65"/>
      <c r="BV54" s="65"/>
      <c r="BW54" s="65"/>
      <c r="BX54" s="65"/>
      <c r="BY54" s="65"/>
      <c r="BZ54" s="6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5"/>
      <c r="BN55" s="65"/>
      <c r="BO55" s="65"/>
      <c r="BP55" s="65"/>
      <c r="BQ55" s="65"/>
      <c r="BR55" s="65"/>
      <c r="BS55" s="65"/>
      <c r="BT55" s="65"/>
      <c r="BU55" s="65"/>
      <c r="BV55" s="65"/>
      <c r="BW55" s="65"/>
      <c r="BX55" s="65"/>
      <c r="BY55" s="65"/>
      <c r="BZ55" s="6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5"/>
      <c r="BN56" s="65"/>
      <c r="BO56" s="65"/>
      <c r="BP56" s="65"/>
      <c r="BQ56" s="65"/>
      <c r="BR56" s="65"/>
      <c r="BS56" s="65"/>
      <c r="BT56" s="65"/>
      <c r="BU56" s="65"/>
      <c r="BV56" s="65"/>
      <c r="BW56" s="65"/>
      <c r="BX56" s="65"/>
      <c r="BY56" s="65"/>
      <c r="BZ56" s="6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5"/>
      <c r="BN57" s="65"/>
      <c r="BO57" s="65"/>
      <c r="BP57" s="65"/>
      <c r="BQ57" s="65"/>
      <c r="BR57" s="65"/>
      <c r="BS57" s="65"/>
      <c r="BT57" s="65"/>
      <c r="BU57" s="65"/>
      <c r="BV57" s="65"/>
      <c r="BW57" s="65"/>
      <c r="BX57" s="65"/>
      <c r="BY57" s="65"/>
      <c r="BZ57" s="6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5"/>
      <c r="BN61" s="65"/>
      <c r="BO61" s="65"/>
      <c r="BP61" s="65"/>
      <c r="BQ61" s="65"/>
      <c r="BR61" s="65"/>
      <c r="BS61" s="65"/>
      <c r="BT61" s="65"/>
      <c r="BU61" s="65"/>
      <c r="BV61" s="65"/>
      <c r="BW61" s="65"/>
      <c r="BX61" s="65"/>
      <c r="BY61" s="65"/>
      <c r="BZ61" s="6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5"/>
      <c r="BN62" s="65"/>
      <c r="BO62" s="65"/>
      <c r="BP62" s="65"/>
      <c r="BQ62" s="65"/>
      <c r="BR62" s="65"/>
      <c r="BS62" s="65"/>
      <c r="BT62" s="65"/>
      <c r="BU62" s="65"/>
      <c r="BV62" s="65"/>
      <c r="BW62" s="65"/>
      <c r="BX62" s="65"/>
      <c r="BY62" s="65"/>
      <c r="BZ62" s="6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5"/>
      <c r="BN63" s="65"/>
      <c r="BO63" s="65"/>
      <c r="BP63" s="65"/>
      <c r="BQ63" s="65"/>
      <c r="BR63" s="65"/>
      <c r="BS63" s="65"/>
      <c r="BT63" s="65"/>
      <c r="BU63" s="65"/>
      <c r="BV63" s="65"/>
      <c r="BW63" s="65"/>
      <c r="BX63" s="65"/>
      <c r="BY63" s="65"/>
      <c r="BZ63" s="6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TdK9Qh4rgSOIJWNkkaQBv0Gz2FJLHVAEbQLeJ+gu93OOXD7lCE4dAID83wgdivKP0f/VyzwmgUvtKX2tvdB9w==" saltValue="AYNHUkjQ86J0B2E/xzCpv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322059</v>
      </c>
      <c r="D6" s="34">
        <f t="shared" si="3"/>
        <v>46</v>
      </c>
      <c r="E6" s="34">
        <f t="shared" si="3"/>
        <v>1</v>
      </c>
      <c r="F6" s="34">
        <f t="shared" si="3"/>
        <v>0</v>
      </c>
      <c r="G6" s="34">
        <f t="shared" si="3"/>
        <v>1</v>
      </c>
      <c r="H6" s="34" t="str">
        <f t="shared" si="3"/>
        <v>島根県　大田市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49.76</v>
      </c>
      <c r="P6" s="35">
        <f t="shared" si="3"/>
        <v>90.89</v>
      </c>
      <c r="Q6" s="35">
        <f t="shared" si="3"/>
        <v>4914</v>
      </c>
      <c r="R6" s="35">
        <f t="shared" si="3"/>
        <v>34914</v>
      </c>
      <c r="S6" s="35">
        <f t="shared" si="3"/>
        <v>435.71</v>
      </c>
      <c r="T6" s="35">
        <f t="shared" si="3"/>
        <v>80.13</v>
      </c>
      <c r="U6" s="35">
        <f t="shared" si="3"/>
        <v>31548</v>
      </c>
      <c r="V6" s="35">
        <f t="shared" si="3"/>
        <v>85.94</v>
      </c>
      <c r="W6" s="35">
        <f t="shared" si="3"/>
        <v>367.09</v>
      </c>
      <c r="X6" s="36">
        <f>IF(X7="",NA(),X7)</f>
        <v>101.81</v>
      </c>
      <c r="Y6" s="36">
        <f t="shared" ref="Y6:AG6" si="4">IF(Y7="",NA(),Y7)</f>
        <v>104.41</v>
      </c>
      <c r="Z6" s="36">
        <f t="shared" si="4"/>
        <v>108.91</v>
      </c>
      <c r="AA6" s="36">
        <f t="shared" si="4"/>
        <v>104.68</v>
      </c>
      <c r="AB6" s="36">
        <f t="shared" si="4"/>
        <v>101.82</v>
      </c>
      <c r="AC6" s="36">
        <f t="shared" si="4"/>
        <v>110.01</v>
      </c>
      <c r="AD6" s="36">
        <f t="shared" si="4"/>
        <v>111.21</v>
      </c>
      <c r="AE6" s="36">
        <f t="shared" si="4"/>
        <v>111.71</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3.56</v>
      </c>
      <c r="AR6" s="36">
        <f t="shared" si="5"/>
        <v>2.74</v>
      </c>
      <c r="AS6" s="35" t="str">
        <f>IF(AS7="","",IF(AS7="-","【-】","【"&amp;SUBSTITUTE(TEXT(AS7,"#,##0.00"),"-","△")&amp;"】"))</f>
        <v>【1.05】</v>
      </c>
      <c r="AT6" s="36">
        <f>IF(AT7="",NA(),AT7)</f>
        <v>130.38999999999999</v>
      </c>
      <c r="AU6" s="36">
        <f t="shared" ref="AU6:BC6" si="6">IF(AU7="",NA(),AU7)</f>
        <v>121.43</v>
      </c>
      <c r="AV6" s="36">
        <f t="shared" si="6"/>
        <v>124.11</v>
      </c>
      <c r="AW6" s="36">
        <f t="shared" si="6"/>
        <v>121.81</v>
      </c>
      <c r="AX6" s="36">
        <f t="shared" si="6"/>
        <v>114.27</v>
      </c>
      <c r="AY6" s="36">
        <f t="shared" si="6"/>
        <v>381.53</v>
      </c>
      <c r="AZ6" s="36">
        <f t="shared" si="6"/>
        <v>391.54</v>
      </c>
      <c r="BA6" s="36">
        <f t="shared" si="6"/>
        <v>384.34</v>
      </c>
      <c r="BB6" s="36">
        <f t="shared" si="6"/>
        <v>357.34</v>
      </c>
      <c r="BC6" s="36">
        <f t="shared" si="6"/>
        <v>366.03</v>
      </c>
      <c r="BD6" s="35" t="str">
        <f>IF(BD7="","",IF(BD7="-","【-】","【"&amp;SUBSTITUTE(TEXT(BD7,"#,##0.00"),"-","△")&amp;"】"))</f>
        <v>【261.93】</v>
      </c>
      <c r="BE6" s="36">
        <f>IF(BE7="",NA(),BE7)</f>
        <v>880.16</v>
      </c>
      <c r="BF6" s="36">
        <f t="shared" ref="BF6:BN6" si="7">IF(BF7="",NA(),BF7)</f>
        <v>842.03</v>
      </c>
      <c r="BG6" s="36">
        <f t="shared" si="7"/>
        <v>800.15</v>
      </c>
      <c r="BH6" s="36">
        <f t="shared" si="7"/>
        <v>811.9</v>
      </c>
      <c r="BI6" s="36">
        <f t="shared" si="7"/>
        <v>787.1</v>
      </c>
      <c r="BJ6" s="36">
        <f t="shared" si="7"/>
        <v>393.27</v>
      </c>
      <c r="BK6" s="36">
        <f t="shared" si="7"/>
        <v>386.97</v>
      </c>
      <c r="BL6" s="36">
        <f t="shared" si="7"/>
        <v>380.58</v>
      </c>
      <c r="BM6" s="36">
        <f t="shared" si="7"/>
        <v>373.69</v>
      </c>
      <c r="BN6" s="36">
        <f t="shared" si="7"/>
        <v>370.12</v>
      </c>
      <c r="BO6" s="35" t="str">
        <f>IF(BO7="","",IF(BO7="-","【-】","【"&amp;SUBSTITUTE(TEXT(BO7,"#,##0.00"),"-","△")&amp;"】"))</f>
        <v>【270.46】</v>
      </c>
      <c r="BP6" s="36">
        <f>IF(BP7="",NA(),BP7)</f>
        <v>86.78</v>
      </c>
      <c r="BQ6" s="36">
        <f t="shared" ref="BQ6:BY6" si="8">IF(BQ7="",NA(),BQ7)</f>
        <v>88.05</v>
      </c>
      <c r="BR6" s="36">
        <f t="shared" si="8"/>
        <v>82.29</v>
      </c>
      <c r="BS6" s="36">
        <f t="shared" si="8"/>
        <v>84.79</v>
      </c>
      <c r="BT6" s="36">
        <f t="shared" si="8"/>
        <v>84.99</v>
      </c>
      <c r="BU6" s="36">
        <f t="shared" si="8"/>
        <v>100.47</v>
      </c>
      <c r="BV6" s="36">
        <f t="shared" si="8"/>
        <v>101.72</v>
      </c>
      <c r="BW6" s="36">
        <f t="shared" si="8"/>
        <v>102.38</v>
      </c>
      <c r="BX6" s="36">
        <f t="shared" si="8"/>
        <v>99.87</v>
      </c>
      <c r="BY6" s="36">
        <f t="shared" si="8"/>
        <v>100.42</v>
      </c>
      <c r="BZ6" s="35" t="str">
        <f>IF(BZ7="","",IF(BZ7="-","【-】","【"&amp;SUBSTITUTE(TEXT(BZ7,"#,##0.00"),"-","△")&amp;"】"))</f>
        <v>【103.91】</v>
      </c>
      <c r="CA6" s="36">
        <f>IF(CA7="",NA(),CA7)</f>
        <v>291.85000000000002</v>
      </c>
      <c r="CB6" s="36">
        <f t="shared" ref="CB6:CJ6" si="9">IF(CB7="",NA(),CB7)</f>
        <v>287.45</v>
      </c>
      <c r="CC6" s="36">
        <f t="shared" si="9"/>
        <v>307.64999999999998</v>
      </c>
      <c r="CD6" s="36">
        <f t="shared" si="9"/>
        <v>299.77999999999997</v>
      </c>
      <c r="CE6" s="36">
        <f t="shared" si="9"/>
        <v>299.92</v>
      </c>
      <c r="CF6" s="36">
        <f t="shared" si="9"/>
        <v>169.82</v>
      </c>
      <c r="CG6" s="36">
        <f t="shared" si="9"/>
        <v>168.2</v>
      </c>
      <c r="CH6" s="36">
        <f t="shared" si="9"/>
        <v>168.67</v>
      </c>
      <c r="CI6" s="36">
        <f t="shared" si="9"/>
        <v>171.81</v>
      </c>
      <c r="CJ6" s="36">
        <f t="shared" si="9"/>
        <v>171.67</v>
      </c>
      <c r="CK6" s="35" t="str">
        <f>IF(CK7="","",IF(CK7="-","【-】","【"&amp;SUBSTITUTE(TEXT(CK7,"#,##0.00"),"-","△")&amp;"】"))</f>
        <v>【167.11】</v>
      </c>
      <c r="CL6" s="36">
        <f>IF(CL7="",NA(),CL7)</f>
        <v>49.12</v>
      </c>
      <c r="CM6" s="36">
        <f t="shared" ref="CM6:CU6" si="10">IF(CM7="",NA(),CM7)</f>
        <v>48.15</v>
      </c>
      <c r="CN6" s="36">
        <f t="shared" si="10"/>
        <v>48.97</v>
      </c>
      <c r="CO6" s="36">
        <f t="shared" si="10"/>
        <v>51.97</v>
      </c>
      <c r="CP6" s="36">
        <f t="shared" si="10"/>
        <v>51.52</v>
      </c>
      <c r="CQ6" s="36">
        <f t="shared" si="10"/>
        <v>55.13</v>
      </c>
      <c r="CR6" s="36">
        <f t="shared" si="10"/>
        <v>54.77</v>
      </c>
      <c r="CS6" s="36">
        <f t="shared" si="10"/>
        <v>54.92</v>
      </c>
      <c r="CT6" s="36">
        <f t="shared" si="10"/>
        <v>60.03</v>
      </c>
      <c r="CU6" s="36">
        <f t="shared" si="10"/>
        <v>59.74</v>
      </c>
      <c r="CV6" s="35" t="str">
        <f>IF(CV7="","",IF(CV7="-","【-】","【"&amp;SUBSTITUTE(TEXT(CV7,"#,##0.00"),"-","△")&amp;"】"))</f>
        <v>【60.27】</v>
      </c>
      <c r="CW6" s="36">
        <f>IF(CW7="",NA(),CW7)</f>
        <v>84.42</v>
      </c>
      <c r="CX6" s="36">
        <f t="shared" ref="CX6:DF6" si="11">IF(CX7="",NA(),CX7)</f>
        <v>85.21</v>
      </c>
      <c r="CY6" s="36">
        <f t="shared" si="11"/>
        <v>83.67</v>
      </c>
      <c r="CZ6" s="36">
        <f t="shared" si="11"/>
        <v>80.47</v>
      </c>
      <c r="DA6" s="36">
        <f t="shared" si="11"/>
        <v>80.08</v>
      </c>
      <c r="DB6" s="36">
        <f t="shared" si="11"/>
        <v>83</v>
      </c>
      <c r="DC6" s="36">
        <f t="shared" si="11"/>
        <v>82.89</v>
      </c>
      <c r="DD6" s="36">
        <f t="shared" si="11"/>
        <v>82.66</v>
      </c>
      <c r="DE6" s="36">
        <f t="shared" si="11"/>
        <v>84.81</v>
      </c>
      <c r="DF6" s="36">
        <f t="shared" si="11"/>
        <v>84.8</v>
      </c>
      <c r="DG6" s="35" t="str">
        <f>IF(DG7="","",IF(DG7="-","【-】","【"&amp;SUBSTITUTE(TEXT(DG7,"#,##0.00"),"-","△")&amp;"】"))</f>
        <v>【89.92】</v>
      </c>
      <c r="DH6" s="36">
        <f>IF(DH7="",NA(),DH7)</f>
        <v>46.58</v>
      </c>
      <c r="DI6" s="36">
        <f t="shared" ref="DI6:DQ6" si="12">IF(DI7="",NA(),DI7)</f>
        <v>48.18</v>
      </c>
      <c r="DJ6" s="36">
        <f t="shared" si="12"/>
        <v>46.87</v>
      </c>
      <c r="DK6" s="36">
        <f t="shared" si="12"/>
        <v>43.61</v>
      </c>
      <c r="DL6" s="36">
        <f t="shared" si="12"/>
        <v>45.29</v>
      </c>
      <c r="DM6" s="36">
        <f t="shared" si="12"/>
        <v>46.66</v>
      </c>
      <c r="DN6" s="36">
        <f t="shared" si="12"/>
        <v>47.46</v>
      </c>
      <c r="DO6" s="36">
        <f t="shared" si="12"/>
        <v>48.49</v>
      </c>
      <c r="DP6" s="36">
        <f t="shared" si="12"/>
        <v>47.28</v>
      </c>
      <c r="DQ6" s="36">
        <f t="shared" si="12"/>
        <v>47.66</v>
      </c>
      <c r="DR6" s="35" t="str">
        <f>IF(DR7="","",IF(DR7="-","【-】","【"&amp;SUBSTITUTE(TEXT(DR7,"#,##0.00"),"-","△")&amp;"】"))</f>
        <v>【48.85】</v>
      </c>
      <c r="DS6" s="36">
        <f>IF(DS7="",NA(),DS7)</f>
        <v>18.739999999999998</v>
      </c>
      <c r="DT6" s="36">
        <f t="shared" ref="DT6:EB6" si="13">IF(DT7="",NA(),DT7)</f>
        <v>22.66</v>
      </c>
      <c r="DU6" s="36">
        <f t="shared" si="13"/>
        <v>21.74</v>
      </c>
      <c r="DV6" s="36">
        <f t="shared" si="13"/>
        <v>19.059999999999999</v>
      </c>
      <c r="DW6" s="36">
        <f t="shared" si="13"/>
        <v>17.8</v>
      </c>
      <c r="DX6" s="36">
        <f t="shared" si="13"/>
        <v>9.85</v>
      </c>
      <c r="DY6" s="36">
        <f t="shared" si="13"/>
        <v>9.7100000000000009</v>
      </c>
      <c r="DZ6" s="36">
        <f t="shared" si="13"/>
        <v>12.79</v>
      </c>
      <c r="EA6" s="36">
        <f t="shared" si="13"/>
        <v>12.19</v>
      </c>
      <c r="EB6" s="36">
        <f t="shared" si="13"/>
        <v>15.1</v>
      </c>
      <c r="EC6" s="35" t="str">
        <f>IF(EC7="","",IF(EC7="-","【-】","【"&amp;SUBSTITUTE(TEXT(EC7,"#,##0.00"),"-","△")&amp;"】"))</f>
        <v>【17.80】</v>
      </c>
      <c r="ED6" s="36">
        <f>IF(ED7="",NA(),ED7)</f>
        <v>1.91</v>
      </c>
      <c r="EE6" s="36">
        <f t="shared" ref="EE6:EM6" si="14">IF(EE7="",NA(),EE7)</f>
        <v>1.33</v>
      </c>
      <c r="EF6" s="36">
        <f t="shared" si="14"/>
        <v>1.03</v>
      </c>
      <c r="EG6" s="36">
        <f t="shared" si="14"/>
        <v>1.08</v>
      </c>
      <c r="EH6" s="36">
        <f t="shared" si="14"/>
        <v>1.26</v>
      </c>
      <c r="EI6" s="36">
        <f t="shared" si="14"/>
        <v>0.66</v>
      </c>
      <c r="EJ6" s="36">
        <f t="shared" si="14"/>
        <v>0.99</v>
      </c>
      <c r="EK6" s="36">
        <f t="shared" si="14"/>
        <v>0.71</v>
      </c>
      <c r="EL6" s="36">
        <f t="shared" si="14"/>
        <v>0.51</v>
      </c>
      <c r="EM6" s="36">
        <f t="shared" si="14"/>
        <v>0.57999999999999996</v>
      </c>
      <c r="EN6" s="35" t="str">
        <f>IF(EN7="","",IF(EN7="-","【-】","【"&amp;SUBSTITUTE(TEXT(EN7,"#,##0.00"),"-","△")&amp;"】"))</f>
        <v>【0.70】</v>
      </c>
    </row>
    <row r="7" spans="1:144" s="37" customFormat="1" x14ac:dyDescent="0.15">
      <c r="A7" s="29"/>
      <c r="B7" s="38">
        <v>2018</v>
      </c>
      <c r="C7" s="38">
        <v>322059</v>
      </c>
      <c r="D7" s="38">
        <v>46</v>
      </c>
      <c r="E7" s="38">
        <v>1</v>
      </c>
      <c r="F7" s="38">
        <v>0</v>
      </c>
      <c r="G7" s="38">
        <v>1</v>
      </c>
      <c r="H7" s="38" t="s">
        <v>93</v>
      </c>
      <c r="I7" s="38" t="s">
        <v>94</v>
      </c>
      <c r="J7" s="38" t="s">
        <v>95</v>
      </c>
      <c r="K7" s="38" t="s">
        <v>96</v>
      </c>
      <c r="L7" s="38" t="s">
        <v>97</v>
      </c>
      <c r="M7" s="38" t="s">
        <v>98</v>
      </c>
      <c r="N7" s="39" t="s">
        <v>99</v>
      </c>
      <c r="O7" s="39">
        <v>49.76</v>
      </c>
      <c r="P7" s="39">
        <v>90.89</v>
      </c>
      <c r="Q7" s="39">
        <v>4914</v>
      </c>
      <c r="R7" s="39">
        <v>34914</v>
      </c>
      <c r="S7" s="39">
        <v>435.71</v>
      </c>
      <c r="T7" s="39">
        <v>80.13</v>
      </c>
      <c r="U7" s="39">
        <v>31548</v>
      </c>
      <c r="V7" s="39">
        <v>85.94</v>
      </c>
      <c r="W7" s="39">
        <v>367.09</v>
      </c>
      <c r="X7" s="39">
        <v>101.81</v>
      </c>
      <c r="Y7" s="39">
        <v>104.41</v>
      </c>
      <c r="Z7" s="39">
        <v>108.91</v>
      </c>
      <c r="AA7" s="39">
        <v>104.68</v>
      </c>
      <c r="AB7" s="39">
        <v>101.82</v>
      </c>
      <c r="AC7" s="39">
        <v>110.01</v>
      </c>
      <c r="AD7" s="39">
        <v>111.21</v>
      </c>
      <c r="AE7" s="39">
        <v>111.71</v>
      </c>
      <c r="AF7" s="39">
        <v>110.68</v>
      </c>
      <c r="AG7" s="39">
        <v>110.66</v>
      </c>
      <c r="AH7" s="39">
        <v>112.83</v>
      </c>
      <c r="AI7" s="39">
        <v>0</v>
      </c>
      <c r="AJ7" s="39">
        <v>0</v>
      </c>
      <c r="AK7" s="39">
        <v>0</v>
      </c>
      <c r="AL7" s="39">
        <v>0</v>
      </c>
      <c r="AM7" s="39">
        <v>0</v>
      </c>
      <c r="AN7" s="39">
        <v>2.8</v>
      </c>
      <c r="AO7" s="39">
        <v>1.93</v>
      </c>
      <c r="AP7" s="39">
        <v>1.72</v>
      </c>
      <c r="AQ7" s="39">
        <v>3.56</v>
      </c>
      <c r="AR7" s="39">
        <v>2.74</v>
      </c>
      <c r="AS7" s="39">
        <v>1.05</v>
      </c>
      <c r="AT7" s="39">
        <v>130.38999999999999</v>
      </c>
      <c r="AU7" s="39">
        <v>121.43</v>
      </c>
      <c r="AV7" s="39">
        <v>124.11</v>
      </c>
      <c r="AW7" s="39">
        <v>121.81</v>
      </c>
      <c r="AX7" s="39">
        <v>114.27</v>
      </c>
      <c r="AY7" s="39">
        <v>381.53</v>
      </c>
      <c r="AZ7" s="39">
        <v>391.54</v>
      </c>
      <c r="BA7" s="39">
        <v>384.34</v>
      </c>
      <c r="BB7" s="39">
        <v>357.34</v>
      </c>
      <c r="BC7" s="39">
        <v>366.03</v>
      </c>
      <c r="BD7" s="39">
        <v>261.93</v>
      </c>
      <c r="BE7" s="39">
        <v>880.16</v>
      </c>
      <c r="BF7" s="39">
        <v>842.03</v>
      </c>
      <c r="BG7" s="39">
        <v>800.15</v>
      </c>
      <c r="BH7" s="39">
        <v>811.9</v>
      </c>
      <c r="BI7" s="39">
        <v>787.1</v>
      </c>
      <c r="BJ7" s="39">
        <v>393.27</v>
      </c>
      <c r="BK7" s="39">
        <v>386.97</v>
      </c>
      <c r="BL7" s="39">
        <v>380.58</v>
      </c>
      <c r="BM7" s="39">
        <v>373.69</v>
      </c>
      <c r="BN7" s="39">
        <v>370.12</v>
      </c>
      <c r="BO7" s="39">
        <v>270.45999999999998</v>
      </c>
      <c r="BP7" s="39">
        <v>86.78</v>
      </c>
      <c r="BQ7" s="39">
        <v>88.05</v>
      </c>
      <c r="BR7" s="39">
        <v>82.29</v>
      </c>
      <c r="BS7" s="39">
        <v>84.79</v>
      </c>
      <c r="BT7" s="39">
        <v>84.99</v>
      </c>
      <c r="BU7" s="39">
        <v>100.47</v>
      </c>
      <c r="BV7" s="39">
        <v>101.72</v>
      </c>
      <c r="BW7" s="39">
        <v>102.38</v>
      </c>
      <c r="BX7" s="39">
        <v>99.87</v>
      </c>
      <c r="BY7" s="39">
        <v>100.42</v>
      </c>
      <c r="BZ7" s="39">
        <v>103.91</v>
      </c>
      <c r="CA7" s="39">
        <v>291.85000000000002</v>
      </c>
      <c r="CB7" s="39">
        <v>287.45</v>
      </c>
      <c r="CC7" s="39">
        <v>307.64999999999998</v>
      </c>
      <c r="CD7" s="39">
        <v>299.77999999999997</v>
      </c>
      <c r="CE7" s="39">
        <v>299.92</v>
      </c>
      <c r="CF7" s="39">
        <v>169.82</v>
      </c>
      <c r="CG7" s="39">
        <v>168.2</v>
      </c>
      <c r="CH7" s="39">
        <v>168.67</v>
      </c>
      <c r="CI7" s="39">
        <v>171.81</v>
      </c>
      <c r="CJ7" s="39">
        <v>171.67</v>
      </c>
      <c r="CK7" s="39">
        <v>167.11</v>
      </c>
      <c r="CL7" s="39">
        <v>49.12</v>
      </c>
      <c r="CM7" s="39">
        <v>48.15</v>
      </c>
      <c r="CN7" s="39">
        <v>48.97</v>
      </c>
      <c r="CO7" s="39">
        <v>51.97</v>
      </c>
      <c r="CP7" s="39">
        <v>51.52</v>
      </c>
      <c r="CQ7" s="39">
        <v>55.13</v>
      </c>
      <c r="CR7" s="39">
        <v>54.77</v>
      </c>
      <c r="CS7" s="39">
        <v>54.92</v>
      </c>
      <c r="CT7" s="39">
        <v>60.03</v>
      </c>
      <c r="CU7" s="39">
        <v>59.74</v>
      </c>
      <c r="CV7" s="39">
        <v>60.27</v>
      </c>
      <c r="CW7" s="39">
        <v>84.42</v>
      </c>
      <c r="CX7" s="39">
        <v>85.21</v>
      </c>
      <c r="CY7" s="39">
        <v>83.67</v>
      </c>
      <c r="CZ7" s="39">
        <v>80.47</v>
      </c>
      <c r="DA7" s="39">
        <v>80.08</v>
      </c>
      <c r="DB7" s="39">
        <v>83</v>
      </c>
      <c r="DC7" s="39">
        <v>82.89</v>
      </c>
      <c r="DD7" s="39">
        <v>82.66</v>
      </c>
      <c r="DE7" s="39">
        <v>84.81</v>
      </c>
      <c r="DF7" s="39">
        <v>84.8</v>
      </c>
      <c r="DG7" s="39">
        <v>89.92</v>
      </c>
      <c r="DH7" s="39">
        <v>46.58</v>
      </c>
      <c r="DI7" s="39">
        <v>48.18</v>
      </c>
      <c r="DJ7" s="39">
        <v>46.87</v>
      </c>
      <c r="DK7" s="39">
        <v>43.61</v>
      </c>
      <c r="DL7" s="39">
        <v>45.29</v>
      </c>
      <c r="DM7" s="39">
        <v>46.66</v>
      </c>
      <c r="DN7" s="39">
        <v>47.46</v>
      </c>
      <c r="DO7" s="39">
        <v>48.49</v>
      </c>
      <c r="DP7" s="39">
        <v>47.28</v>
      </c>
      <c r="DQ7" s="39">
        <v>47.66</v>
      </c>
      <c r="DR7" s="39">
        <v>48.85</v>
      </c>
      <c r="DS7" s="39">
        <v>18.739999999999998</v>
      </c>
      <c r="DT7" s="39">
        <v>22.66</v>
      </c>
      <c r="DU7" s="39">
        <v>21.74</v>
      </c>
      <c r="DV7" s="39">
        <v>19.059999999999999</v>
      </c>
      <c r="DW7" s="39">
        <v>17.8</v>
      </c>
      <c r="DX7" s="39">
        <v>9.85</v>
      </c>
      <c r="DY7" s="39">
        <v>9.7100000000000009</v>
      </c>
      <c r="DZ7" s="39">
        <v>12.79</v>
      </c>
      <c r="EA7" s="39">
        <v>12.19</v>
      </c>
      <c r="EB7" s="39">
        <v>15.1</v>
      </c>
      <c r="EC7" s="39">
        <v>17.8</v>
      </c>
      <c r="ED7" s="39">
        <v>1.91</v>
      </c>
      <c r="EE7" s="39">
        <v>1.33</v>
      </c>
      <c r="EF7" s="39">
        <v>1.03</v>
      </c>
      <c r="EG7" s="39">
        <v>1.08</v>
      </c>
      <c r="EH7" s="39">
        <v>1.26</v>
      </c>
      <c r="EI7" s="39">
        <v>0.66</v>
      </c>
      <c r="EJ7" s="39">
        <v>0.99</v>
      </c>
      <c r="EK7" s="39">
        <v>0.71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上下水道部管理課（o-suikanri05）</cp:lastModifiedBy>
  <dcterms:created xsi:type="dcterms:W3CDTF">2019-12-05T04:24:15Z</dcterms:created>
  <dcterms:modified xsi:type="dcterms:W3CDTF">2020-02-19T01:44:34Z</dcterms:modified>
  <cp:category/>
</cp:coreProperties>
</file>