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10建設部\下水道課\管理普及係\総　調査関係\H31\2.5〆　下水道事業（法非適）に係る「経営比較分析表」\"/>
    </mc:Choice>
  </mc:AlternateContent>
  <workbookProtection workbookAlgorithmName="SHA-512" workbookHashValue="PIOt8g8PWtXLIxAaq56j/DKHu/g0fy0w0uSYh28iKmgVYQI9lNx1M9pnk6PVcCoy8gzQ7r2WfX8ih4T6TELdaw==" workbookSaltValue="aNaAnMbCb3YirR4Q726p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<sst xmlns="http://schemas.openxmlformats.org/spreadsheetml/2006/main" count="228" uniqueCount="113">
  <si>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</si>
  <si>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</si>
  <si>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</si>
  <si>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</si>
  <si>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</si>
  <si>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</si>
  <si>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</si>
  <si>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</si>
  <si>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</si>
  <si>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</si>
  <si>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</si>
  <si>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</si>
  <si>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</si>
  <si>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</si>
  <si>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</si>
  <si>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</si>
  <si>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</si>
  <si>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</si>
  <si>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</si>
  <si>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</si>
  <si>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</si>
  <si>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</si>
  <si>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</si>
  <si>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</si>
  <si>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</si>
  <si>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</si>
  <si>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</si>
  <si>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</si>
  <si>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</si>
  <si>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</si>
  <si>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</si>
  <si>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</si>
  <si>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</si>
  <si>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</si>
  <si>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</si>
  <si>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</si>
  <si>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</si>
  <si>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</si>
  <si>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</si>
  <si>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</si>
  <si>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</si>
  <si>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</si>
  <si>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</si>
  <si>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</si>
  <si>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</si>
  <si>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</si>
  <si>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</si>
  <si>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</si>
  <si>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</si>
  <si>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</si>
  <si>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</si>
  <si>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</si>
  <si>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</si>
  <si>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</si>
  <si>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</si>
  <si>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</si>
  <si>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</si>
  <si>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</si>
  <si>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</si>
  <si>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</si>
  <si>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</si>
  <si>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</si>
  <si>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</si>
  <si>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</si>
  <si>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</si>
  <si>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</si>
  <si>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</si>
  <si>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</si>
  <si>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</si>
  <si>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</si>
  <si>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</si>
  <si>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</si>
  <si>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</si>
  <si>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</si>
  <si>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</si>
  <si>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</si>
  <si>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</si>
  <si>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</si>
  <si>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</si>
  <si>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</si>
  <si>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</si>
  <si>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</si>
  <si>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</si>
  <si>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</si>
  <si>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</si>
  <si>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</si>
  <si>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</si>
  <si>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</si>
  <si>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</si>
  <si>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</si>
  <si>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</si>
  <si>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</si>
  <si>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</si>
  <si>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</si>
  <si>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</si>
  <si>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</si>
  <si>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</si>
  <si>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</si>
  <si>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</si>
  <si>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</si>
  <si>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</si>
  <si>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</si>
  <si>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</si>
  <si>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</si>
  <si>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</si>
  <si>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</si>
  <si>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</si>
  <si>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</si>
  <si>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</si>
  <si>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</si>
  <si>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供用開始から間がないため、法定耐用年数50年を経過した管渠はない。施設においては、日頃から定期的な保守点検や修繕による延命化を図っている。</t>
    <phoneticPr fontId="4"/>
  </si>
  <si>
    <t>　当市における公共下水道事業は平成21年4月から供用を開始しており、順次整備区域を拡大しているところである。
　①収益的収支比率は、近年下がってきているが、この要因は料金収入は増加しているものの、地方債償還金の増加が収入の増加を上回っているためである。
　④企業債残高事業規模比率は整備区域の拡大に伴い、企業債残高は増加しているが、営業収益が増加しているため、改善している。
　⑤経費回収率は下水道使用料の増加に伴い、近年改善していたが、企業債償還金が増加しているため、低くなっている。
　⑥汚水処理原価は、区域拡張に伴い有収水量は増加しているが、企業債償還金が増加しているため、高くなっている。
　⑦施設利用率は、接続家屋の増加に伴い年々改善している。
　⑧水洗化率は、新たな区域の供用開始により対象人口が増加しており、増減を繰り返している。</t>
    <rPh sb="168" eb="170">
      <t>エイギョウ</t>
    </rPh>
    <rPh sb="170" eb="172">
      <t>シュウエキ</t>
    </rPh>
    <rPh sb="173" eb="175">
      <t>ゾウカ</t>
    </rPh>
    <rPh sb="182" eb="184">
      <t>カイゼン</t>
    </rPh>
    <rPh sb="222" eb="224">
      <t>キギョウ</t>
    </rPh>
    <rPh sb="224" eb="225">
      <t>サイ</t>
    </rPh>
    <rPh sb="225" eb="228">
      <t>ショウカンキン</t>
    </rPh>
    <rPh sb="229" eb="231">
      <t>ゾウカ</t>
    </rPh>
    <rPh sb="238" eb="239">
      <t>ヒク</t>
    </rPh>
    <rPh sb="278" eb="280">
      <t>キギョウ</t>
    </rPh>
    <rPh sb="280" eb="281">
      <t>サイ</t>
    </rPh>
    <rPh sb="281" eb="284">
      <t>ショウカンキン</t>
    </rPh>
    <rPh sb="285" eb="287">
      <t>ゾウカ</t>
    </rPh>
    <rPh sb="294" eb="295">
      <t>タカ</t>
    </rPh>
    <rPh sb="315" eb="317">
      <t>カオク</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</si>
  <si>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今後の施設更新や長寿命化事業による下水道事業の持続を行っていくためにも、令和2年度予算・決算から企業会計へ移行する。</t>
    <rPh sb="302" eb="303">
      <t>レイ</t>
    </rPh>
    <rPh sb="303" eb="304">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</si>
</sst>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CA-4F5C-B6E0-8B6A650E93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0.21</c:v>
                </c:pt>
                <c:pt idx="3">
                  <c:v>0.15</c:v>
                </c:pt>
                <c:pt idx="4">
                  <c:v>0.25</c:v>
                </c:pt>
              </c:numCache>
            </c:numRef>
          </c:val>
          <c:smooth val="0"/>
          <c:extLst>
            <c:ext xmlns:c16="http://schemas.microsoft.com/office/drawing/2014/chart" uri="{C3380CC4-5D6E-409C-BE32-E72D297353CC}">
              <c16:uniqueId val="{00000001-3FCA-4F5C-B6E0-8B6A650E93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21.59</c:v>
                </c:pt>
                <c:pt idx="1">
                  <c:v>25.06</c:v>
                </c:pt>
                <c:pt idx="2">
                  <c:v>31.24</c:v>
                </c:pt>
                <c:pt idx="3">
                  <c:v>34.65</c:v>
                </c:pt>
                <c:pt idx="4">
                  <c:v>37.65</c:v>
                </c:pt>
              </c:numCache>
            </c:numRef>
          </c:val>
          <c:extLst>
            <c:ext xmlns:c16="http://schemas.microsoft.com/office/drawing/2014/chart" uri="{C3380CC4-5D6E-409C-BE32-E72D297353CC}">
              <c16:uniqueId val="{00000000-AAE9-4CB0-92F9-5F1B38AA6C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40.75</c:v>
                </c:pt>
                <c:pt idx="3">
                  <c:v>42.4</c:v>
                </c:pt>
                <c:pt idx="4">
                  <c:v>45.44</c:v>
                </c:pt>
              </c:numCache>
            </c:numRef>
          </c:val>
          <c:smooth val="0"/>
          <c:extLst>
            <c:ext xmlns:c16="http://schemas.microsoft.com/office/drawing/2014/chart" uri="{C3380CC4-5D6E-409C-BE32-E72D297353CC}">
              <c16:uniqueId val="{00000001-AAE9-4CB0-92F9-5F1B38AA6C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72.819999999999993</c:v>
                </c:pt>
                <c:pt idx="1">
                  <c:v>74.02</c:v>
                </c:pt>
                <c:pt idx="2">
                  <c:v>62.96</c:v>
                </c:pt>
                <c:pt idx="3">
                  <c:v>57.82</c:v>
                </c:pt>
                <c:pt idx="4">
                  <c:v>60.72</c:v>
                </c:pt>
              </c:numCache>
            </c:numRef>
          </c:val>
          <c:extLst>
            <c:ext xmlns:c16="http://schemas.microsoft.com/office/drawing/2014/chart" uri="{C3380CC4-5D6E-409C-BE32-E72D297353CC}">
              <c16:uniqueId val="{00000000-A1CE-4BE3-91D9-DE4E2F02C1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64.97</c:v>
                </c:pt>
                <c:pt idx="3">
                  <c:v>65.77</c:v>
                </c:pt>
                <c:pt idx="4">
                  <c:v>65.97</c:v>
                </c:pt>
              </c:numCache>
            </c:numRef>
          </c:val>
          <c:smooth val="0"/>
          <c:extLst>
            <c:ext xmlns:c16="http://schemas.microsoft.com/office/drawing/2014/chart" uri="{C3380CC4-5D6E-409C-BE32-E72D297353CC}">
              <c16:uniqueId val="{00000001-A1CE-4BE3-91D9-DE4E2F02C1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82.85</c:v>
                </c:pt>
                <c:pt idx="1">
                  <c:v>85.53</c:v>
                </c:pt>
                <c:pt idx="2">
                  <c:v>76.87</c:v>
                </c:pt>
                <c:pt idx="3">
                  <c:v>76.2</c:v>
                </c:pt>
                <c:pt idx="4">
                  <c:v>68.180000000000007</c:v>
                </c:pt>
              </c:numCache>
            </c:numRef>
          </c:val>
          <c:extLst>
            <c:ext xmlns:c16="http://schemas.microsoft.com/office/drawing/2014/chart" uri="{C3380CC4-5D6E-409C-BE32-E72D297353CC}">
              <c16:uniqueId val="{00000000-88BA-4DCC-AC56-8AA8E035F4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A-4DCC-AC56-8AA8E035F4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98-4F53-9308-4A17916AAF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8-4F53-9308-4A17916AAF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0-441E-BB1D-07D094AF08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0-441E-BB1D-07D094AF08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4-4F82-A57B-FCED470CBF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4-4F82-A57B-FCED470CBF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C3-48E5-9B3D-4E8BEA231E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C3-48E5-9B3D-4E8BEA231E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2851.9</c:v>
                </c:pt>
                <c:pt idx="1">
                  <c:v>3177.22</c:v>
                </c:pt>
                <c:pt idx="2">
                  <c:v>3215.9</c:v>
                </c:pt>
                <c:pt idx="3">
                  <c:v>7394.04</c:v>
                </c:pt>
                <c:pt idx="4">
                  <c:v>2692.88</c:v>
                </c:pt>
              </c:numCache>
            </c:numRef>
          </c:val>
          <c:extLst>
            <c:ext xmlns:c16="http://schemas.microsoft.com/office/drawing/2014/chart" uri="{C3380CC4-5D6E-409C-BE32-E72D297353CC}">
              <c16:uniqueId val="{00000000-F7DC-49E1-999A-DBE427878C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1193.49</c:v>
                </c:pt>
                <c:pt idx="3">
                  <c:v>876.19</c:v>
                </c:pt>
                <c:pt idx="4">
                  <c:v>722.53</c:v>
                </c:pt>
              </c:numCache>
            </c:numRef>
          </c:val>
          <c:smooth val="0"/>
          <c:extLst>
            <c:ext xmlns:c16="http://schemas.microsoft.com/office/drawing/2014/chart" uri="{C3380CC4-5D6E-409C-BE32-E72D297353CC}">
              <c16:uniqueId val="{00000001-F7DC-49E1-999A-DBE427878C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63.75</c:v>
                </c:pt>
                <c:pt idx="1">
                  <c:v>52.23</c:v>
                </c:pt>
                <c:pt idx="2">
                  <c:v>58.11</c:v>
                </c:pt>
                <c:pt idx="3">
                  <c:v>70.05</c:v>
                </c:pt>
                <c:pt idx="4">
                  <c:v>54.05</c:v>
                </c:pt>
              </c:numCache>
            </c:numRef>
          </c:val>
          <c:extLst>
            <c:ext xmlns:c16="http://schemas.microsoft.com/office/drawing/2014/chart" uri="{C3380CC4-5D6E-409C-BE32-E72D297353CC}">
              <c16:uniqueId val="{00000000-E65A-460C-9D21-0467820C9D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65.569999999999993</c:v>
                </c:pt>
                <c:pt idx="3">
                  <c:v>75.7</c:v>
                </c:pt>
                <c:pt idx="4">
                  <c:v>74.61</c:v>
                </c:pt>
              </c:numCache>
            </c:numRef>
          </c:val>
          <c:smooth val="0"/>
          <c:extLst>
            <c:ext xmlns:c16="http://schemas.microsoft.com/office/drawing/2014/chart" uri="{C3380CC4-5D6E-409C-BE32-E72D297353CC}">
              <c16:uniqueId val="{00000001-E65A-460C-9D21-0467820C9D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388.35</c:v>
                </c:pt>
                <c:pt idx="1">
                  <c:v>482.8</c:v>
                </c:pt>
                <c:pt idx="2">
                  <c:v>437.93</c:v>
                </c:pt>
                <c:pt idx="3">
                  <c:v>363.48</c:v>
                </c:pt>
                <c:pt idx="4">
                  <c:v>469.54</c:v>
                </c:pt>
              </c:numCache>
            </c:numRef>
          </c:val>
          <c:extLst>
            <c:ext xmlns:c16="http://schemas.microsoft.com/office/drawing/2014/chart" uri="{C3380CC4-5D6E-409C-BE32-E72D297353CC}">
              <c16:uniqueId val="{00000000-1018-49AF-B42B-70B72BFD7D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263.04000000000002</c:v>
                </c:pt>
                <c:pt idx="3">
                  <c:v>230.04</c:v>
                </c:pt>
                <c:pt idx="4">
                  <c:v>233.5</c:v>
                </c:pt>
              </c:numCache>
            </c:numRef>
          </c:val>
          <c:smooth val="0"/>
          <c:extLst>
            <c:ext xmlns:c16="http://schemas.microsoft.com/office/drawing/2014/chart" uri="{C3380CC4-5D6E-409C-BE32-E72D297353CC}">
              <c16:uniqueId val="{00000001-1018-49AF-B42B-70B72BFD7D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8" zoomScaleNormal="100" workbookViewId="0">
      <selection activeCell="AW90" sqref="AW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46871</v>
      </c>
      <c r="AM8" s="51"/>
      <c r="AN8" s="51"/>
      <c r="AO8" s="51"/>
      <c r="AP8" s="51"/>
      <c r="AQ8" s="51"/>
      <c r="AR8" s="51"/>
      <c r="AS8" s="51"/>
      <c r="AT8" s="46">
        <f>データ!T6</f>
        <v>733.19</v>
      </c>
      <c r="AU8" s="46"/>
      <c r="AV8" s="46"/>
      <c r="AW8" s="46"/>
      <c r="AX8" s="46"/>
      <c r="AY8" s="46"/>
      <c r="AZ8" s="46"/>
      <c r="BA8" s="46"/>
      <c r="BB8" s="46">
        <f>データ!U6</f>
        <v>63.93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7.39</v>
      </c>
      <c r="Q10" s="46"/>
      <c r="R10" s="46"/>
      <c r="S10" s="46"/>
      <c r="T10" s="46"/>
      <c r="U10" s="46"/>
      <c r="V10" s="46"/>
      <c r="W10" s="46">
        <f>データ!Q6</f>
        <v>100</v>
      </c>
      <c r="X10" s="46"/>
      <c r="Y10" s="46"/>
      <c r="Z10" s="46"/>
      <c r="AA10" s="46"/>
      <c r="AB10" s="46"/>
      <c r="AC10" s="46"/>
      <c r="AD10" s="51">
        <f>データ!R6</f>
        <v>4428</v>
      </c>
      <c r="AE10" s="51"/>
      <c r="AF10" s="51"/>
      <c r="AG10" s="51"/>
      <c r="AH10" s="51"/>
      <c r="AI10" s="51"/>
      <c r="AJ10" s="51"/>
      <c r="AK10" s="2"/>
      <c r="AL10" s="51">
        <f>データ!V6</f>
        <v>3439</v>
      </c>
      <c r="AM10" s="51"/>
      <c r="AN10" s="51"/>
      <c r="AO10" s="51"/>
      <c r="AP10" s="51"/>
      <c r="AQ10" s="51"/>
      <c r="AR10" s="51"/>
      <c r="AS10" s="51"/>
      <c r="AT10" s="46">
        <f>データ!W6</f>
        <v>1.24</v>
      </c>
      <c r="AU10" s="46"/>
      <c r="AV10" s="46"/>
      <c r="AW10" s="46"/>
      <c r="AX10" s="46"/>
      <c r="AY10" s="46"/>
      <c r="AZ10" s="46"/>
      <c r="BA10" s="46"/>
      <c r="BB10" s="46">
        <f>データ!X6</f>
        <v>2773.39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GgpcsDhMx0F0ikg7sGruyKPV3DA5wCi/XPFHtGMOIr6H5Z1OVGZCOg3/s261ft+o2EwaTd7bS7fcj7lE+eu8Mg==" saltValue="kAPj2zAlwaI10Rb8ZugJ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322041</v>
      </c>
      <c r="D6" s="33">
        <f t="shared" si="3"/>
        <v>47</v>
      </c>
      <c r="E6" s="33">
        <f t="shared" si="3"/>
        <v>17</v>
      </c>
      <c r="F6" s="33">
        <f t="shared" si="3"/>
        <v>1</v>
      </c>
      <c r="G6" s="33">
        <f t="shared" si="3"/>
        <v>0</v>
      </c>
      <c r="H6" s="33" t="str">
        <f t="shared" si="3"/>
        <v>島根県　益田市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7.39</v>
      </c>
      <c r="Q6" s="34">
        <f t="shared" si="3"/>
        <v>100</v>
      </c>
      <c r="R6" s="34">
        <f t="shared" si="3"/>
        <v>4428</v>
      </c>
      <c r="S6" s="34">
        <f t="shared" si="3"/>
        <v>46871</v>
      </c>
      <c r="T6" s="34">
        <f t="shared" si="3"/>
        <v>733.19</v>
      </c>
      <c r="U6" s="34">
        <f t="shared" si="3"/>
        <v>63.93</v>
      </c>
      <c r="V6" s="34">
        <f t="shared" si="3"/>
        <v>3439</v>
      </c>
      <c r="W6" s="34">
        <f t="shared" si="3"/>
        <v>1.24</v>
      </c>
      <c r="X6" s="34">
        <f t="shared" si="3"/>
        <v>2773.39</v>
      </c>
      <c r="Y6" s="35">
        <f>IF(Y7="",NA(),Y7)</f>
        <v>82.85</v>
      </c>
      <c r="Z6" s="35">
        <f t="shared" ref="Z6:AH6" si="4">IF(Z7="",NA(),Z7)</f>
        <v>85.53</v>
      </c>
      <c r="AA6" s="35">
        <f t="shared" si="4"/>
        <v>76.87</v>
      </c>
      <c r="AB6" s="35">
        <f t="shared" si="4"/>
        <v>76.2</v>
      </c>
      <c r="AC6" s="35">
        <f t="shared" si="4"/>
        <v>68.180000000000007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2851.9</v>
      </c>
      <c r="BG6" s="35">
        <f t="shared" ref="BG6:BO6" si="7">IF(BG7="",NA(),BG7)</f>
        <v>3177.22</v>
      </c>
      <c r="BH6" s="35">
        <f t="shared" si="7"/>
        <v>3215.9</v>
      </c>
      <c r="BI6" s="35">
        <f t="shared" si="7"/>
        <v>7394.04</v>
      </c>
      <c r="BJ6" s="35">
        <f t="shared" si="7"/>
        <v>2692.88</v>
      </c>
      <c r="BK6" s="35">
        <f t="shared" si="7"/>
        <v>1696.96</v>
      </c>
      <c r="BL6" s="35">
        <f t="shared" si="7"/>
        <v>1824.34</v>
      </c>
      <c r="BM6" s="35">
        <f t="shared" si="7"/>
        <v>1193.49</v>
      </c>
      <c r="BN6" s="35">
        <f t="shared" si="7"/>
        <v>876.19</v>
      </c>
      <c r="BO6" s="35">
        <f t="shared" si="7"/>
        <v>722.53</v>
      </c>
      <c r="BP6" s="34" t="str">
        <f>IF(BP7="","",IF(BP7="-","【-】","【"&amp;SUBSTITUTE(TEXT(BP7,"#,##0.00"),"-","△")&amp;"】"))</f>
        <v>【682.78】</v>
      </c>
      <c r="BQ6" s="35">
        <f>IF(BQ7="",NA(),BQ7)</f>
        <v>63.75</v>
      </c>
      <c r="BR6" s="35">
        <f t="shared" ref="BR6:BZ6" si="8">IF(BR7="",NA(),BR7)</f>
        <v>52.23</v>
      </c>
      <c r="BS6" s="35">
        <f t="shared" si="8"/>
        <v>58.11</v>
      </c>
      <c r="BT6" s="35">
        <f t="shared" si="8"/>
        <v>70.05</v>
      </c>
      <c r="BU6" s="35">
        <f t="shared" si="8"/>
        <v>54.05</v>
      </c>
      <c r="BV6" s="35">
        <f t="shared" si="8"/>
        <v>47.23</v>
      </c>
      <c r="BW6" s="35">
        <f t="shared" si="8"/>
        <v>54.16</v>
      </c>
      <c r="BX6" s="35">
        <f t="shared" si="8"/>
        <v>65.569999999999993</v>
      </c>
      <c r="BY6" s="35">
        <f t="shared" si="8"/>
        <v>75.7</v>
      </c>
      <c r="BZ6" s="35">
        <f t="shared" si="8"/>
        <v>74.61</v>
      </c>
      <c r="CA6" s="34" t="str">
        <f>IF(CA7="","",IF(CA7="-","【-】","【"&amp;SUBSTITUTE(TEXT(CA7,"#,##0.00"),"-","△")&amp;"】"))</f>
        <v>【100.91】</v>
      </c>
      <c r="CB6" s="35">
        <f>IF(CB7="",NA(),CB7)</f>
        <v>388.35</v>
      </c>
      <c r="CC6" s="35">
        <f t="shared" ref="CC6:CK6" si="9">IF(CC7="",NA(),CC7)</f>
        <v>482.8</v>
      </c>
      <c r="CD6" s="35">
        <f t="shared" si="9"/>
        <v>437.93</v>
      </c>
      <c r="CE6" s="35">
        <f t="shared" si="9"/>
        <v>363.48</v>
      </c>
      <c r="CF6" s="35">
        <f t="shared" si="9"/>
        <v>469.54</v>
      </c>
      <c r="CG6" s="35">
        <f t="shared" si="9"/>
        <v>351.41</v>
      </c>
      <c r="CH6" s="35">
        <f t="shared" si="9"/>
        <v>307.56</v>
      </c>
      <c r="CI6" s="35">
        <f t="shared" si="9"/>
        <v>263.04000000000002</v>
      </c>
      <c r="CJ6" s="35">
        <f t="shared" si="9"/>
        <v>230.04</v>
      </c>
      <c r="CK6" s="35">
        <f t="shared" si="9"/>
        <v>233.5</v>
      </c>
      <c r="CL6" s="34" t="str">
        <f>IF(CL7="","",IF(CL7="-","【-】","【"&amp;SUBSTITUTE(TEXT(CL7,"#,##0.00"),"-","△")&amp;"】"))</f>
        <v>【136.86】</v>
      </c>
      <c r="CM6" s="35">
        <f>IF(CM7="",NA(),CM7)</f>
        <v>21.59</v>
      </c>
      <c r="CN6" s="35">
        <f t="shared" ref="CN6:CV6" si="10">IF(CN7="",NA(),CN7)</f>
        <v>25.06</v>
      </c>
      <c r="CO6" s="35">
        <f t="shared" si="10"/>
        <v>31.24</v>
      </c>
      <c r="CP6" s="35">
        <f t="shared" si="10"/>
        <v>34.65</v>
      </c>
      <c r="CQ6" s="35">
        <f t="shared" si="10"/>
        <v>37.65</v>
      </c>
      <c r="CR6" s="35">
        <f t="shared" si="10"/>
        <v>43.53</v>
      </c>
      <c r="CS6" s="35">
        <f t="shared" si="10"/>
        <v>39.869999999999997</v>
      </c>
      <c r="CT6" s="35">
        <f t="shared" si="10"/>
        <v>40.75</v>
      </c>
      <c r="CU6" s="35">
        <f t="shared" si="10"/>
        <v>42.4</v>
      </c>
      <c r="CV6" s="35">
        <f t="shared" si="10"/>
        <v>45.44</v>
      </c>
      <c r="CW6" s="34" t="str">
        <f>IF(CW7="","",IF(CW7="-","【-】","【"&amp;SUBSTITUTE(TEXT(CW7,"#,##0.00"),"-","△")&amp;"】"))</f>
        <v>【58.98】</v>
      </c>
      <c r="CX6" s="35">
        <f>IF(CX7="",NA(),CX7)</f>
        <v>72.819999999999993</v>
      </c>
      <c r="CY6" s="35">
        <f t="shared" ref="CY6:DG6" si="11">IF(CY7="",NA(),CY7)</f>
        <v>74.02</v>
      </c>
      <c r="CZ6" s="35">
        <f t="shared" si="11"/>
        <v>62.96</v>
      </c>
      <c r="DA6" s="35">
        <f t="shared" si="11"/>
        <v>57.82</v>
      </c>
      <c r="DB6" s="35">
        <f t="shared" si="11"/>
        <v>60.72</v>
      </c>
      <c r="DC6" s="35">
        <f t="shared" si="11"/>
        <v>64.14</v>
      </c>
      <c r="DD6" s="35">
        <f t="shared" si="11"/>
        <v>61.37</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0.21</v>
      </c>
      <c r="EM6" s="35">
        <f t="shared" si="14"/>
        <v>0.15</v>
      </c>
      <c r="EN6" s="35">
        <f t="shared" si="14"/>
        <v>0.25</v>
      </c>
      <c r="EO6" s="34" t="str">
        <f>IF(EO7="","",IF(EO7="-","【-】","【"&amp;SUBSTITUTE(TEXT(EO7,"#,##0.00"),"-","△")&amp;"】"))</f>
        <v>【0.23】</v>
      </c>
    </row>
    <row r="7" spans="1:145" s="36" customFormat="1" x14ac:dyDescent="0.15">
      <c r="A7" s="28"/>
      <c r="B7" s="37">
        <v>2018</v>
      </c>
      <c r="C7" s="37">
        <v>322041</v>
      </c>
      <c r="D7" s="37">
        <v>47</v>
      </c>
      <c r="E7" s="37">
        <v>17</v>
      </c>
      <c r="F7" s="37">
        <v>1</v>
      </c>
      <c r="G7" s="37">
        <v>0</v>
      </c>
      <c r="H7" s="37" t="s">
        <v>97</v>
      </c>
      <c r="I7" s="37" t="s">
        <v>98</v>
      </c>
      <c r="J7" s="37" t="s">
        <v>99</v>
      </c>
      <c r="K7" s="37" t="s">
        <v>100</v>
      </c>
      <c r="L7" s="37" t="s">
        <v>101</v>
      </c>
      <c r="M7" s="37" t="s">
        <v>102</v>
      </c>
      <c r="N7" s="38" t="s">
        <v>103</v>
      </c>
      <c r="O7" s="38" t="s">
        <v>104</v>
      </c>
      <c r="P7" s="38">
        <v>7.39</v>
      </c>
      <c r="Q7" s="38">
        <v>100</v>
      </c>
      <c r="R7" s="38">
        <v>4428</v>
      </c>
      <c r="S7" s="38">
        <v>46871</v>
      </c>
      <c r="T7" s="38">
        <v>733.19</v>
      </c>
      <c r="U7" s="38">
        <v>63.93</v>
      </c>
      <c r="V7" s="38">
        <v>3439</v>
      </c>
      <c r="W7" s="38">
        <v>1.24</v>
      </c>
      <c r="X7" s="38">
        <v>2773.39</v>
      </c>
      <c r="Y7" s="38">
        <v>82.85</v>
      </c>
      <c r="Z7" s="38">
        <v>85.53</v>
      </c>
      <c r="AA7" s="38">
        <v>76.87</v>
      </c>
      <c r="AB7" s="38">
        <v>76.2</v>
      </c>
      <c r="AC7" s="38">
        <v>68.180000000000007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2851.9</v>
      </c>
      <c r="BG7" s="38">
        <v>3177.22</v>
      </c>
      <c r="BH7" s="42">
        <v>3215.9</v>
      </c>
      <c r="BI7" s="38">
        <v>7394.04</v>
      </c>
      <c r="BJ7" s="38">
        <v>2692.88</v>
      </c>
      <c r="BK7" s="38">
        <v>1696.96</v>
      </c>
      <c r="BL7" s="38">
        <v>1824.34</v>
      </c>
      <c r="BM7" s="38">
        <v>1193.49</v>
      </c>
      <c r="BN7" s="38">
        <v>876.19</v>
      </c>
      <c r="BO7" s="38">
        <v>722.53</v>
      </c>
      <c r="BP7" s="38">
        <v>682.78</v>
      </c>
      <c r="BQ7" s="38">
        <v>63.75</v>
      </c>
      <c r="BR7" s="38">
        <v>52.23</v>
      </c>
      <c r="BS7" s="38">
        <v>58.11</v>
      </c>
      <c r="BT7" s="38">
        <v>70.05</v>
      </c>
      <c r="BU7" s="38">
        <v>54.05</v>
      </c>
      <c r="BV7" s="38">
        <v>47.23</v>
      </c>
      <c r="BW7" s="38">
        <v>54.16</v>
      </c>
      <c r="BX7" s="38">
        <v>65.569999999999993</v>
      </c>
      <c r="BY7" s="38">
        <v>75.7</v>
      </c>
      <c r="BZ7" s="38">
        <v>74.61</v>
      </c>
      <c r="CA7" s="38">
        <v>100.91</v>
      </c>
      <c r="CB7" s="38">
        <v>388.35</v>
      </c>
      <c r="CC7" s="38">
        <v>482.8</v>
      </c>
      <c r="CD7" s="38">
        <v>437.93</v>
      </c>
      <c r="CE7" s="38">
        <v>363.48</v>
      </c>
      <c r="CF7" s="38">
        <v>469.54</v>
      </c>
      <c r="CG7" s="38">
        <v>351.41</v>
      </c>
      <c r="CH7" s="38">
        <v>307.56</v>
      </c>
      <c r="CI7" s="38">
        <v>263.04000000000002</v>
      </c>
      <c r="CJ7" s="38">
        <v>230.04</v>
      </c>
      <c r="CK7" s="38">
        <v>233.5</v>
      </c>
      <c r="CL7" s="38">
        <v>136.86000000000001</v>
      </c>
      <c r="CM7" s="38">
        <v>21.59</v>
      </c>
      <c r="CN7" s="38">
        <v>25.06</v>
      </c>
      <c r="CO7" s="38">
        <v>31.24</v>
      </c>
      <c r="CP7" s="38">
        <v>34.65</v>
      </c>
      <c r="CQ7" s="38">
        <v>37.65</v>
      </c>
      <c r="CR7" s="38">
        <v>43.53</v>
      </c>
      <c r="CS7" s="38">
        <v>39.869999999999997</v>
      </c>
      <c r="CT7" s="38">
        <v>40.75</v>
      </c>
      <c r="CU7" s="38">
        <v>42.4</v>
      </c>
      <c r="CV7" s="38">
        <v>45.44</v>
      </c>
      <c r="CW7" s="38">
        <v>58.98</v>
      </c>
      <c r="CX7" s="38">
        <v>72.819999999999993</v>
      </c>
      <c r="CY7" s="38">
        <v>74.02</v>
      </c>
      <c r="CZ7" s="38">
        <v>62.96</v>
      </c>
      <c r="DA7" s="38">
        <v>57.82</v>
      </c>
      <c r="DB7" s="38">
        <v>60.72</v>
      </c>
      <c r="DC7" s="38">
        <v>64.14</v>
      </c>
      <c r="DD7" s="38">
        <v>61.37</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GESUI-105</cp:lastModifiedBy>
  <cp:lastPrinted>2020-02-05T01:34:34Z</cp:lastPrinted>
  <dcterms:created xsi:type="dcterms:W3CDTF">2019-12-05T05:06:31Z</dcterms:created>
  <dcterms:modified xsi:type="dcterms:W3CDTF">2020-02-05T01:39:22Z</dcterms:modified>
  <cp:category/>
</cp:coreProperties>
</file>