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flsv\06総務部\財政課\10_地方公営企業\04_経営比較分析\R01\【２月６日（木）〆】公営企業に係る「経営比較分析表」の分析等について（照会）\04_打ち返し回答\"/>
    </mc:Choice>
  </mc:AlternateContent>
  <workbookProtection workbookAlgorithmName="SHA-512" workbookHashValue="Ks1X7o03YWnieXBIW7RfEnJTw6SvJ0H5jY+bwsTb93DMPeVS0jdBX6pxJ5NtQQqycXBSPHI5qE8fKOHXgNeLUw==" workbookSaltValue="mP5gJtF5lPD4ww9J4Uyx/w==" workbookSpinCount="100000" lockStructure="1"/>
  <bookViews>
    <workbookView xWindow="0" yWindow="0" windowWidth="20490" windowHeight="84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LE76" i="4"/>
  <c r="KO30" i="4"/>
  <c r="HP76" i="4"/>
  <c r="AV76" i="4"/>
  <c r="KO51" i="4"/>
  <c r="FX30" i="4"/>
  <c r="FX51" i="4"/>
  <c r="JV30" i="4"/>
  <c r="HA76" i="4"/>
  <c r="AN51" i="4"/>
  <c r="FE30" i="4"/>
  <c r="AG76" i="4"/>
  <c r="FE51" i="4"/>
  <c r="AN30" i="4"/>
  <c r="JV51" i="4"/>
  <c r="KP76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<sst xmlns="http://schemas.openxmlformats.org/spreadsheetml/2006/main" count="278" uniqueCount="128">
  <si>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</si>
  <si>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</si>
  <si>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</si>
  <si>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</si>
  <si>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</si>
  <si>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</si>
  <si>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</si>
  <si>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</si>
  <si>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</si>
  <si>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</si>
  <si>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</si>
  <si>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</si>
  <si>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</si>
  <si>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</si>
  <si>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</si>
  <si>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</si>
  <si>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</si>
  <si>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</si>
  <si>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</si>
  <si>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</si>
  <si>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</si>
  <si>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</si>
  <si>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</si>
  <si>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</si>
  <si>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</si>
  <si>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</si>
  <si>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</si>
  <si>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</si>
  <si>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</si>
  <si>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</si>
  <si>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</si>
  <si>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</si>
  <si>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</si>
  <si>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</si>
  <si>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</si>
  <si>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</si>
  <si>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</si>
  <si>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</si>
  <si>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</si>
  <si>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</si>
  <si>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</si>
  <si>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</si>
  <si>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</si>
  <si>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</si>
  <si>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</si>
  <si>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</si>
  <si>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</si>
  <si>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</si>
  <si>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</si>
  <si>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</si>
  <si>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</si>
  <si>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</si>
  <si>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</si>
  <si>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</si>
  <si>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</si>
  <si>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</si>
  <si>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</si>
  <si>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</si>
  <si>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</si>
  <si>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</si>
  <si>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</si>
  <si>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</si>
  <si>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</si>
  <si>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</si>
  <si>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</si>
  <si>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</si>
  <si>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</si>
  <si>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</si>
  <si>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</si>
  <si>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</si>
  <si>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</si>
  <si>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</si>
  <si>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</si>
  <si>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</si>
  <si>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</si>
  <si>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</si>
  <si>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</si>
  <si>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</si>
  <si>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</si>
  <si>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</si>
  <si>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</si>
  <si>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</si>
  <si>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</si>
  <si>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</si>
  <si>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</si>
  <si>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</si>
  <si>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</si>
  <si>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</si>
  <si>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</si>
  <si>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</si>
  <si>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</si>
  <si>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</si>
  <si>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</si>
  <si>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</si>
  <si>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</si>
  <si>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</si>
  <si>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</si>
  <si>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</si>
  <si>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</si>
  <si>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</si>
  <si>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</si>
  <si>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</si>
  <si>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</si>
  <si>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</si>
  <si>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</si>
  <si>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</si>
  <si>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益田市</t>
  </si>
  <si>
    <t>益田駅前駐車場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</si>
  <si>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</si>
  <si>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</si>
  <si>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</si>
  <si>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</si>
  <si>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</si>
  <si>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</si>
  <si>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</si>
  <si>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</si>
  <si>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</si>
  <si>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</si>
  <si>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</si>
  <si>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</si>
  <si>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</si>
  <si>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</si>
  <si>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</si>
  <si>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</si>
  <si>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益田市の駐車場事業は、供用開始後10年以上が経過していることもあり、日頃から定期的な保守点検を実施している。今後、計画的に施設の更新が必要である。</t>
    <phoneticPr fontId="5"/>
  </si>
  <si>
    <t>　益田市の駐車場事業は、益田駅前及びホテル、飲食店等が立地していることから駐車場及び駐輪場において、安定した利用がある。近隣に大型駐車場がないことから、需要が高く稼働率が高い。</t>
    <rPh sb="22" eb="24">
      <t>インショク</t>
    </rPh>
    <rPh sb="24" eb="25">
      <t>テン</t>
    </rPh>
    <rPh sb="25" eb="26">
      <t>ナド</t>
    </rPh>
    <phoneticPr fontId="5"/>
  </si>
  <si>
    <t>　益田市の駐車場事業は、利用が多く比較的安定した経営が続いているが、施設の老朽化が徐々に進んでおり、今後、大規模修繕の必要性が生じることが予想される。経営戦略を策定し、計画に準じて施設の更新を行っていく必要がある。</t>
    <rPh sb="17" eb="20">
      <t>ヒカクテキ</t>
    </rPh>
    <rPh sb="50" eb="52">
      <t>コンゴ</t>
    </rPh>
    <rPh sb="59" eb="62">
      <t>ヒツヨウセイ</t>
    </rPh>
    <rPh sb="63" eb="64">
      <t>ショウ</t>
    </rPh>
    <phoneticPr fontId="5"/>
  </si>
  <si>
    <t>　益田市の駐車場事業の経営については、一般会計からの繰入金もなく、駐車場等の料金収入から成り立っている。類似団体と比較すると「収益的収支比率」は下回っているが、100％以上を示しており、収益は概ね良好である。
　「売上高ＧＯＰ比率」が、年々下降傾向にある。また「ＥＢＩＴＤＡ」も類似団体と比較すると平均値を大きく下回っているが、近隣施設との競合等により、料金改定は現時点では難しい。これらの２つの指標が低いため、民間譲渡までの検討には至らない。</t>
    <rPh sb="118" eb="120">
      <t>ネンネン</t>
    </rPh>
    <rPh sb="120" eb="122">
      <t>カコウ</t>
    </rPh>
    <rPh sb="153" eb="154">
      <t>オオ</t>
    </rPh>
    <rPh sb="198" eb="200">
      <t>シヒョウ</t>
    </rPh>
    <rPh sb="217" eb="218">
      <t>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</si>
</sst>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141.1</c:v>
                </c:pt>
                <c:pt idx="1">
                  <c:v>125.6</c:v>
                </c:pt>
                <c:pt idx="2">
                  <c:v>135.69999999999999</c:v>
                </c:pt>
                <c:pt idx="3">
                  <c:v>135</c:v>
                </c:pt>
                <c:pt idx="4">
                  <c:v>123.1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3-4FA9-83EF-3F02C632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FA9-83EF-3F02C632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6-4EAA-87D6-4C0FDD87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6-4EAA-87D6-4C0FDD87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C3B-4FA7-84C1-B1E0B2FF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B-4FA7-84C1-B1E0B2FF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DE-492D-824B-A2F01876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E-492D-824B-A2F01876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F-461D-9FCD-9262BAEA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F-461D-9FCD-9262BAEA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BA7-BB17-E4B261B9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4-4BA7-BB17-E4B261B9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316</c:v>
                </c:pt>
                <c:pt idx="1">
                  <c:v>310</c:v>
                </c:pt>
                <c:pt idx="2">
                  <c:v>295.7</c:v>
                </c:pt>
                <c:pt idx="3">
                  <c:v>273.2</c:v>
                </c:pt>
                <c:pt idx="4">
                  <c:v>269.7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0-4842-82DB-1F39B41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0-4842-82DB-1F39B41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20.3</c:v>
                </c:pt>
                <c:pt idx="2">
                  <c:v>26.3</c:v>
                </c:pt>
                <c:pt idx="3">
                  <c:v>25.6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A-4108-9F0C-1C6E43C0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A-4108-9F0C-1C6E43C0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7450</c:v>
                </c:pt>
                <c:pt idx="1">
                  <c:v>4718</c:v>
                </c:pt>
                <c:pt idx="2">
                  <c:v>6032</c:v>
                </c:pt>
                <c:pt idx="3">
                  <c:v>6081</c:v>
                </c:pt>
                <c:pt idx="4">
                  <c:v>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267-A540-BFD1717C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6-4267-A540-BFD1717C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I1" zoomScaleNormal="100" zoomScaleSheetLayoutView="70" workbookViewId="0">
      <selection activeCell="HX7" sqref="HX7:JP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島根県益田市　益田駅前駐車場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4727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231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7">
        <f>データ!$B$11</f>
        <v>41640</v>
      </c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>
        <f>データ!$C$11</f>
        <v>42005</v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>
        <f>データ!$D$11</f>
        <v>42370</v>
      </c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>
        <f>データ!$E$11</f>
        <v>42736</v>
      </c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>
        <f>データ!$F$11</f>
        <v>43101</v>
      </c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7">
        <f>データ!$B$11</f>
        <v>41640</v>
      </c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>
        <f>データ!$C$11</f>
        <v>42005</v>
      </c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>
        <f>データ!$D$11</f>
        <v>42370</v>
      </c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>
        <f>データ!$E$11</f>
        <v>42736</v>
      </c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>
        <f>データ!$F$11</f>
        <v>43101</v>
      </c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7">
        <f>データ!$B$11</f>
        <v>41640</v>
      </c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>
        <f>データ!$C$11</f>
        <v>42005</v>
      </c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>
        <f>データ!$D$11</f>
        <v>42370</v>
      </c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>
        <f>データ!$E$11</f>
        <v>42736</v>
      </c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>
        <f>データ!$F$11</f>
        <v>43101</v>
      </c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8" t="s">
        <v>27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21">
        <f>データ!Y7</f>
        <v>141.1</v>
      </c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>
        <f>データ!Z7</f>
        <v>125.6</v>
      </c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>
        <f>データ!AA7</f>
        <v>135.69999999999999</v>
      </c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>
        <f>データ!AB7</f>
        <v>135</v>
      </c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>
        <f>データ!AC7</f>
        <v>123.1</v>
      </c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8" t="s">
        <v>27</v>
      </c>
      <c r="EB31" s="119"/>
      <c r="EC31" s="119"/>
      <c r="ED31" s="119"/>
      <c r="EE31" s="119"/>
      <c r="EF31" s="119"/>
      <c r="EG31" s="119"/>
      <c r="EH31" s="119"/>
      <c r="EI31" s="119"/>
      <c r="EJ31" s="119"/>
      <c r="EK31" s="120"/>
      <c r="EL31" s="121">
        <f>データ!AJ7</f>
        <v>0</v>
      </c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>
        <f>データ!AK7</f>
        <v>0</v>
      </c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>
        <f>データ!AL7</f>
        <v>0</v>
      </c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>
        <f>データ!AM7</f>
        <v>0</v>
      </c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>
        <f>データ!AN7</f>
        <v>0</v>
      </c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8" t="s">
        <v>27</v>
      </c>
      <c r="IS31" s="119"/>
      <c r="IT31" s="119"/>
      <c r="IU31" s="119"/>
      <c r="IV31" s="119"/>
      <c r="IW31" s="119"/>
      <c r="IX31" s="119"/>
      <c r="IY31" s="119"/>
      <c r="IZ31" s="119"/>
      <c r="JA31" s="119"/>
      <c r="JB31" s="120"/>
      <c r="JC31" s="122">
        <f>データ!DK7</f>
        <v>316</v>
      </c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4"/>
      <c r="JV31" s="122">
        <f>データ!DL7</f>
        <v>310</v>
      </c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4"/>
      <c r="KO31" s="122">
        <f>データ!DM7</f>
        <v>295.7</v>
      </c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4"/>
      <c r="LH31" s="122">
        <f>データ!DN7</f>
        <v>273.2</v>
      </c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4"/>
      <c r="MA31" s="122">
        <f>データ!DO7</f>
        <v>269.7</v>
      </c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4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8" t="s">
        <v>29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21">
        <f>データ!AD7</f>
        <v>172.3</v>
      </c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>
        <f>データ!AE7</f>
        <v>218.5</v>
      </c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>
        <f>データ!AF7</f>
        <v>151.19999999999999</v>
      </c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>
        <f>データ!AG7</f>
        <v>212.4</v>
      </c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>
        <f>データ!AH7</f>
        <v>241.8</v>
      </c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8" t="s">
        <v>29</v>
      </c>
      <c r="EB32" s="119"/>
      <c r="EC32" s="119"/>
      <c r="ED32" s="119"/>
      <c r="EE32" s="119"/>
      <c r="EF32" s="119"/>
      <c r="EG32" s="119"/>
      <c r="EH32" s="119"/>
      <c r="EI32" s="119"/>
      <c r="EJ32" s="119"/>
      <c r="EK32" s="120"/>
      <c r="EL32" s="121">
        <f>データ!AO7</f>
        <v>5.7</v>
      </c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>
        <f>データ!AP7</f>
        <v>4.7</v>
      </c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>
        <f>データ!AQ7</f>
        <v>4</v>
      </c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>
        <f>データ!AR7</f>
        <v>2.4</v>
      </c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>
        <f>データ!AS7</f>
        <v>2.2999999999999998</v>
      </c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8" t="s">
        <v>29</v>
      </c>
      <c r="IS32" s="119"/>
      <c r="IT32" s="119"/>
      <c r="IU32" s="119"/>
      <c r="IV32" s="119"/>
      <c r="IW32" s="119"/>
      <c r="IX32" s="119"/>
      <c r="IY32" s="119"/>
      <c r="IZ32" s="119"/>
      <c r="JA32" s="119"/>
      <c r="JB32" s="120"/>
      <c r="JC32" s="122">
        <f>データ!DP7</f>
        <v>136.69999999999999</v>
      </c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4"/>
      <c r="JV32" s="122">
        <f>データ!DQ7</f>
        <v>138.9</v>
      </c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4"/>
      <c r="KO32" s="122">
        <f>データ!DR7</f>
        <v>139.69999999999999</v>
      </c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4"/>
      <c r="LH32" s="122">
        <f>データ!DS7</f>
        <v>139.30000000000001</v>
      </c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4"/>
      <c r="MA32" s="122">
        <f>データ!DT7</f>
        <v>136.30000000000001</v>
      </c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4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7">
        <f>データ!$B$11</f>
        <v>41640</v>
      </c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>
        <f>データ!$C$11</f>
        <v>42005</v>
      </c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>
        <f>データ!$D$11</f>
        <v>42370</v>
      </c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>
        <f>データ!$E$11</f>
        <v>42736</v>
      </c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>
        <f>データ!$F$11</f>
        <v>43101</v>
      </c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7">
        <f>データ!$B$11</f>
        <v>41640</v>
      </c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>
        <f>データ!$C$11</f>
        <v>42005</v>
      </c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>
        <f>データ!$D$11</f>
        <v>42370</v>
      </c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>
        <f>データ!$E$11</f>
        <v>42736</v>
      </c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>
        <f>データ!$F$11</f>
        <v>43101</v>
      </c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7">
        <f>データ!$B$11</f>
        <v>41640</v>
      </c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>
        <f>データ!$C$11</f>
        <v>42005</v>
      </c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>
        <f>データ!$D$11</f>
        <v>42370</v>
      </c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>
        <f>データ!$E$11</f>
        <v>42736</v>
      </c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>
        <f>データ!$F$11</f>
        <v>43101</v>
      </c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8" t="s">
        <v>27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8" t="s">
        <v>27</v>
      </c>
      <c r="EB52" s="119"/>
      <c r="EC52" s="119"/>
      <c r="ED52" s="119"/>
      <c r="EE52" s="119"/>
      <c r="EF52" s="119"/>
      <c r="EG52" s="119"/>
      <c r="EH52" s="119"/>
      <c r="EI52" s="119"/>
      <c r="EJ52" s="119"/>
      <c r="EK52" s="120"/>
      <c r="EL52" s="121">
        <f>データ!BF7</f>
        <v>21.5</v>
      </c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>
        <f>データ!BG7</f>
        <v>20.3</v>
      </c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>
        <f>データ!BH7</f>
        <v>26.3</v>
      </c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>
        <f>データ!BI7</f>
        <v>25.6</v>
      </c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>
        <f>データ!BJ7</f>
        <v>18.7</v>
      </c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8" t="s">
        <v>27</v>
      </c>
      <c r="IS52" s="119"/>
      <c r="IT52" s="119"/>
      <c r="IU52" s="119"/>
      <c r="IV52" s="119"/>
      <c r="IW52" s="119"/>
      <c r="IX52" s="119"/>
      <c r="IY52" s="119"/>
      <c r="IZ52" s="119"/>
      <c r="JA52" s="119"/>
      <c r="JB52" s="120"/>
      <c r="JC52" s="125">
        <f>データ!BQ7</f>
        <v>7450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4718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6032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6081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4449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8" t="s">
        <v>29</v>
      </c>
      <c r="K53" s="119"/>
      <c r="L53" s="119"/>
      <c r="M53" s="119"/>
      <c r="N53" s="119"/>
      <c r="O53" s="119"/>
      <c r="P53" s="119"/>
      <c r="Q53" s="119"/>
      <c r="R53" s="119"/>
      <c r="S53" s="119"/>
      <c r="T53" s="120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39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8" t="s">
        <v>29</v>
      </c>
      <c r="EB53" s="119"/>
      <c r="EC53" s="119"/>
      <c r="ED53" s="119"/>
      <c r="EE53" s="119"/>
      <c r="EF53" s="119"/>
      <c r="EG53" s="119"/>
      <c r="EH53" s="119"/>
      <c r="EI53" s="119"/>
      <c r="EJ53" s="119"/>
      <c r="EK53" s="120"/>
      <c r="EL53" s="121">
        <f>データ!BK7</f>
        <v>33.6</v>
      </c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>
        <f>データ!BL7</f>
        <v>33.200000000000003</v>
      </c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>
        <f>データ!BM7</f>
        <v>29.6</v>
      </c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>
        <f>データ!BN7</f>
        <v>29.2</v>
      </c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>
        <f>データ!BO7</f>
        <v>30.4</v>
      </c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8" t="s">
        <v>29</v>
      </c>
      <c r="IS53" s="119"/>
      <c r="IT53" s="119"/>
      <c r="IU53" s="119"/>
      <c r="IV53" s="119"/>
      <c r="IW53" s="119"/>
      <c r="IX53" s="119"/>
      <c r="IY53" s="119"/>
      <c r="IZ53" s="119"/>
      <c r="JA53" s="119"/>
      <c r="JB53" s="120"/>
      <c r="JC53" s="125">
        <f>データ!BV7</f>
        <v>44860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37496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31888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13314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23300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4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22" t="str">
        <f>データ!CB7</f>
        <v xml:space="preserve"> </v>
      </c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4"/>
      <c r="AG77" s="122" t="str">
        <f>データ!CC7</f>
        <v xml:space="preserve"> </v>
      </c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4"/>
      <c r="AV77" s="122" t="str">
        <f>データ!CD7</f>
        <v xml:space="preserve"> </v>
      </c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4"/>
      <c r="BK77" s="122" t="str">
        <f>データ!CE7</f>
        <v xml:space="preserve"> </v>
      </c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4"/>
      <c r="BZ77" s="122" t="str">
        <f>データ!CF7</f>
        <v xml:space="preserve"> </v>
      </c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4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22" t="str">
        <f>データ!CO7</f>
        <v xml:space="preserve"> </v>
      </c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4"/>
      <c r="HA77" s="122" t="str">
        <f>データ!CP7</f>
        <v xml:space="preserve"> </v>
      </c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4"/>
      <c r="HP77" s="122" t="str">
        <f>データ!CQ7</f>
        <v xml:space="preserve"> </v>
      </c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4"/>
      <c r="IE77" s="122" t="str">
        <f>データ!CR7</f>
        <v xml:space="preserve"> </v>
      </c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4"/>
      <c r="IT77" s="122" t="str">
        <f>データ!CS7</f>
        <v xml:space="preserve"> </v>
      </c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4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22">
        <f>データ!CZ7</f>
        <v>0</v>
      </c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4"/>
      <c r="KP77" s="122">
        <f>データ!DA7</f>
        <v>0</v>
      </c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4"/>
      <c r="LE77" s="122">
        <f>データ!DB7</f>
        <v>0</v>
      </c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4"/>
      <c r="LT77" s="122">
        <f>データ!DC7</f>
        <v>0</v>
      </c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4"/>
      <c r="MI77" s="122">
        <f>データ!DD7</f>
        <v>0</v>
      </c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4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22" t="str">
        <f>データ!CG7</f>
        <v xml:space="preserve"> </v>
      </c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4"/>
      <c r="AG78" s="122" t="str">
        <f>データ!CH7</f>
        <v xml:space="preserve"> </v>
      </c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4"/>
      <c r="AV78" s="122" t="str">
        <f>データ!CI7</f>
        <v xml:space="preserve"> </v>
      </c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4"/>
      <c r="BK78" s="122" t="str">
        <f>データ!CJ7</f>
        <v xml:space="preserve"> </v>
      </c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4"/>
      <c r="BZ78" s="122" t="str">
        <f>データ!CK7</f>
        <v xml:space="preserve"> </v>
      </c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4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22" t="str">
        <f>データ!CT7</f>
        <v xml:space="preserve"> </v>
      </c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4"/>
      <c r="HA78" s="122" t="str">
        <f>データ!CU7</f>
        <v xml:space="preserve"> </v>
      </c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4"/>
      <c r="HP78" s="122" t="str">
        <f>データ!CV7</f>
        <v xml:space="preserve"> </v>
      </c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4"/>
      <c r="IE78" s="122" t="str">
        <f>データ!CW7</f>
        <v xml:space="preserve"> </v>
      </c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4"/>
      <c r="IT78" s="122" t="str">
        <f>データ!CX7</f>
        <v xml:space="preserve"> </v>
      </c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4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22">
        <f>データ!DE7</f>
        <v>254</v>
      </c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4"/>
      <c r="KP78" s="122">
        <f>データ!DF7</f>
        <v>280</v>
      </c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4"/>
      <c r="LE78" s="122">
        <f>データ!DG7</f>
        <v>239.6</v>
      </c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4"/>
      <c r="LT78" s="122">
        <f>データ!DH7</f>
        <v>224.1</v>
      </c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4"/>
      <c r="MI78" s="122">
        <f>データ!DI7</f>
        <v>155.19999999999999</v>
      </c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4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14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BvfWLp2Gxpca7pEEszBvv0MQmJHxVg2jQIwJOi5AUOaY10qx3+q+deuiNPTK+iEIC7oGmeqpdbJF9B0diaU9Q==" saltValue="3m/5PvfwuC1pDLJ2WGraT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100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100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322041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島根県益田市</v>
      </c>
      <c r="I6" s="60" t="str">
        <f t="shared" si="1"/>
        <v>益田駅前駐車場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13</v>
      </c>
      <c r="S6" s="62" t="str">
        <f t="shared" si="1"/>
        <v>駅</v>
      </c>
      <c r="T6" s="62" t="str">
        <f t="shared" si="1"/>
        <v>無</v>
      </c>
      <c r="U6" s="63">
        <f t="shared" si="1"/>
        <v>4727</v>
      </c>
      <c r="V6" s="63">
        <f t="shared" si="1"/>
        <v>231</v>
      </c>
      <c r="W6" s="63">
        <f t="shared" si="1"/>
        <v>100</v>
      </c>
      <c r="X6" s="62" t="str">
        <f t="shared" si="1"/>
        <v>導入なし</v>
      </c>
      <c r="Y6" s="64">
        <f>IF(Y8="-",NA(),Y8)</f>
        <v>141.1</v>
      </c>
      <c r="Z6" s="64">
        <f t="shared" ref="Z6:AH6" si="2">IF(Z8="-",NA(),Z8)</f>
        <v>125.6</v>
      </c>
      <c r="AA6" s="64">
        <f t="shared" si="2"/>
        <v>135.69999999999999</v>
      </c>
      <c r="AB6" s="64">
        <f t="shared" si="2"/>
        <v>135</v>
      </c>
      <c r="AC6" s="64">
        <f t="shared" si="2"/>
        <v>123.1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21.5</v>
      </c>
      <c r="BG6" s="64">
        <f t="shared" ref="BG6:BO6" si="5">IF(BG8="-",NA(),BG8)</f>
        <v>20.3</v>
      </c>
      <c r="BH6" s="64">
        <f t="shared" si="5"/>
        <v>26.3</v>
      </c>
      <c r="BI6" s="64">
        <f t="shared" si="5"/>
        <v>25.6</v>
      </c>
      <c r="BJ6" s="64">
        <f t="shared" si="5"/>
        <v>18.7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7450</v>
      </c>
      <c r="BR6" s="65">
        <f t="shared" ref="BR6:BZ6" si="6">IF(BR8="-",NA(),BR8)</f>
        <v>4718</v>
      </c>
      <c r="BS6" s="65">
        <f t="shared" si="6"/>
        <v>6032</v>
      </c>
      <c r="BT6" s="65">
        <f t="shared" si="6"/>
        <v>6081</v>
      </c>
      <c r="BU6" s="65">
        <f t="shared" si="6"/>
        <v>4449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316</v>
      </c>
      <c r="DL6" s="64">
        <f t="shared" ref="DL6:DT6" si="9">IF(DL8="-",NA(),DL8)</f>
        <v>310</v>
      </c>
      <c r="DM6" s="64">
        <f t="shared" si="9"/>
        <v>295.7</v>
      </c>
      <c r="DN6" s="64">
        <f t="shared" si="9"/>
        <v>273.2</v>
      </c>
      <c r="DO6" s="64">
        <f t="shared" si="9"/>
        <v>269.7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322041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島根県　益田市</v>
      </c>
      <c r="I7" s="60" t="str">
        <f t="shared" si="10"/>
        <v>益田駅前駐車場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13</v>
      </c>
      <c r="S7" s="62" t="str">
        <f t="shared" si="10"/>
        <v>駅</v>
      </c>
      <c r="T7" s="62" t="str">
        <f t="shared" si="10"/>
        <v>無</v>
      </c>
      <c r="U7" s="63">
        <f t="shared" si="10"/>
        <v>4727</v>
      </c>
      <c r="V7" s="63">
        <f t="shared" si="10"/>
        <v>231</v>
      </c>
      <c r="W7" s="63">
        <f t="shared" si="10"/>
        <v>100</v>
      </c>
      <c r="X7" s="62" t="str">
        <f t="shared" si="10"/>
        <v>導入なし</v>
      </c>
      <c r="Y7" s="64">
        <f>Y8</f>
        <v>141.1</v>
      </c>
      <c r="Z7" s="64">
        <f t="shared" ref="Z7:AH7" si="11">Z8</f>
        <v>125.6</v>
      </c>
      <c r="AA7" s="64">
        <f t="shared" si="11"/>
        <v>135.69999999999999</v>
      </c>
      <c r="AB7" s="64">
        <f t="shared" si="11"/>
        <v>135</v>
      </c>
      <c r="AC7" s="64">
        <f t="shared" si="11"/>
        <v>123.1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21.5</v>
      </c>
      <c r="BG7" s="64">
        <f t="shared" ref="BG7:BO7" si="14">BG8</f>
        <v>20.3</v>
      </c>
      <c r="BH7" s="64">
        <f t="shared" si="14"/>
        <v>26.3</v>
      </c>
      <c r="BI7" s="64">
        <f t="shared" si="14"/>
        <v>25.6</v>
      </c>
      <c r="BJ7" s="64">
        <f t="shared" si="14"/>
        <v>18.7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7450</v>
      </c>
      <c r="BR7" s="65">
        <f t="shared" ref="BR7:BZ7" si="15">BR8</f>
        <v>4718</v>
      </c>
      <c r="BS7" s="65">
        <f t="shared" si="15"/>
        <v>6032</v>
      </c>
      <c r="BT7" s="65">
        <f t="shared" si="15"/>
        <v>6081</v>
      </c>
      <c r="BU7" s="65">
        <f t="shared" si="15"/>
        <v>4449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0</v>
      </c>
      <c r="CN7" s="63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316</v>
      </c>
      <c r="DL7" s="64">
        <f t="shared" ref="DL7:DT7" si="17">DL8</f>
        <v>310</v>
      </c>
      <c r="DM7" s="64">
        <f t="shared" si="17"/>
        <v>295.7</v>
      </c>
      <c r="DN7" s="64">
        <f t="shared" si="17"/>
        <v>273.2</v>
      </c>
      <c r="DO7" s="64">
        <f t="shared" si="17"/>
        <v>269.7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322041</v>
      </c>
      <c r="D8" s="67">
        <v>47</v>
      </c>
      <c r="E8" s="67">
        <v>14</v>
      </c>
      <c r="F8" s="67">
        <v>0</v>
      </c>
      <c r="G8" s="67">
        <v>1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13</v>
      </c>
      <c r="S8" s="69" t="s">
        <v>116</v>
      </c>
      <c r="T8" s="69" t="s">
        <v>117</v>
      </c>
      <c r="U8" s="70">
        <v>4727</v>
      </c>
      <c r="V8" s="70">
        <v>231</v>
      </c>
      <c r="W8" s="70">
        <v>100</v>
      </c>
      <c r="X8" s="69" t="s">
        <v>118</v>
      </c>
      <c r="Y8" s="71">
        <v>141.1</v>
      </c>
      <c r="Z8" s="71">
        <v>125.6</v>
      </c>
      <c r="AA8" s="71">
        <v>135.69999999999999</v>
      </c>
      <c r="AB8" s="71">
        <v>135</v>
      </c>
      <c r="AC8" s="71">
        <v>123.1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21.5</v>
      </c>
      <c r="BG8" s="71">
        <v>20.3</v>
      </c>
      <c r="BH8" s="71">
        <v>26.3</v>
      </c>
      <c r="BI8" s="71">
        <v>25.6</v>
      </c>
      <c r="BJ8" s="71">
        <v>18.7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7450</v>
      </c>
      <c r="BR8" s="72">
        <v>4718</v>
      </c>
      <c r="BS8" s="72">
        <v>6032</v>
      </c>
      <c r="BT8" s="73">
        <v>6081</v>
      </c>
      <c r="BU8" s="73">
        <v>4449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316</v>
      </c>
      <c r="DL8" s="71">
        <v>310</v>
      </c>
      <c r="DM8" s="71">
        <v>295.7</v>
      </c>
      <c r="DN8" s="71">
        <v>273.2</v>
      </c>
      <c r="DO8" s="71">
        <v>269.7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ZAISEI-105</cp:lastModifiedBy>
  <cp:lastPrinted>2020-01-23T05:11:12Z</cp:lastPrinted>
  <dcterms:created xsi:type="dcterms:W3CDTF">2019-12-05T07:26:51Z</dcterms:created>
  <dcterms:modified xsi:type="dcterms:W3CDTF">2020-02-26T08:04:57Z</dcterms:modified>
  <cp:category/>
</cp:coreProperties>
</file>