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lsv\庁内共有\1_課（室）共有【整理前】\285_上下水道局\99_上下水道局共有\③　下水道関係\02-0　決算\05 経営比較分析表（総務省）\H30\【経営比較分析表】提出用\経営企画課（公共、特環、農集、漁集、小規模）\"/>
    </mc:Choice>
  </mc:AlternateContent>
  <xr:revisionPtr revIDLastSave="0" documentId="13_ncr:1_{FEDC6BBD-AC80-4D69-9F9F-0FFC43E06C5F}" xr6:coauthVersionLast="43" xr6:coauthVersionMax="43" xr10:uidLastSave="{00000000-0000-0000-0000-000000000000}"/>
  <workbookProtection workbookAlgorithmName="SHA-512" workbookHashValue="GCr6W0+rGkMLBtwcutGKjPqxG1BIuVbpvyuq3bVDjUO883UWUemmflxdDocay0zFrMpe/e/c4P1RoFeKpn1iNw==" workbookSaltValue="rHwPxXJnGuXh6l4nDfikEg=="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<sst xmlns="http://schemas.openxmlformats.org/spreadsheetml/2006/main" count="233" uniqueCount="115">
  <si>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</si>
  <si>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</si>
  <si>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</si>
  <si>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</si>
  <si>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</si>
  <si>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</si>
  <si>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</si>
  <si>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</si>
  <si>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</si>
  <si>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</si>
  <si>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</si>
  <si>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</si>
  <si>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</si>
  <si>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</si>
  <si>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</si>
  <si>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</si>
  <si>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</si>
  <si>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</si>
  <si>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</si>
  <si>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</si>
  <si>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</si>
  <si>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</si>
  <si>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</si>
  <si>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</si>
  <si>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</si>
  <si>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</si>
  <si>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</si>
  <si>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</si>
  <si>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</si>
  <si>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</si>
  <si>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</si>
  <si>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</si>
  <si>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</si>
  <si>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</si>
  <si>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</si>
  <si>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</si>
  <si>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</si>
  <si>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</si>
  <si>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</si>
  <si>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</si>
  <si>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</si>
  <si>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</si>
  <si>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</si>
  <si>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</si>
  <si>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</si>
  <si>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</si>
  <si>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</si>
  <si>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</si>
  <si>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</si>
  <si>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</si>
  <si>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</si>
  <si>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</si>
  <si>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</si>
  <si>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</si>
  <si>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</si>
  <si>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</si>
  <si>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</si>
  <si>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</si>
  <si>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</si>
  <si>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</si>
  <si>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</si>
  <si>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</si>
  <si>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</si>
  <si>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</si>
  <si>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</si>
  <si>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</si>
  <si>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</si>
  <si>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</si>
  <si>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</si>
  <si>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</si>
  <si>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</si>
  <si>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</si>
  <si>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</si>
  <si>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</si>
  <si>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</si>
  <si>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</si>
  <si>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</si>
  <si>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</si>
  <si>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</si>
  <si>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</si>
  <si>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</si>
  <si>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</si>
  <si>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</si>
  <si>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</si>
  <si>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</si>
  <si>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</si>
  <si>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</si>
  <si>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</si>
  <si>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</si>
  <si>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</si>
  <si>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</si>
  <si>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</si>
  <si>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</si>
  <si>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</si>
  <si>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</si>
  <si>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</si>
  <si>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</si>
  <si>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</si>
  <si>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</si>
  <si>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</si>
  <si>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</si>
  <si>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</si>
  <si>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</si>
  <si>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</si>
  <si>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</si>
  <si>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</si>
  <si>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</si>
  <si>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</si>
  <si>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</si>
  <si>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</si>
  <si>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</si>
  <si>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</si>
  <si>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事業は、使用料収入等の自主財源で維持管理経費及び資本費の一部を賄うほか、一般会計繰入金、資本費平準化債等の借入によって、例年、実質収支を均衡としているが、令和元年度から公営企業会計に移行したため、平成30年度は打切り決算となり、実質収支は黒字となっている。
①収益的収支比率は、市債元利償還金の不足額について一般会計繰入金及び資本費平準化債の借入により措置をしている状況であるが、打切り決算に伴い、総費用及び地方債償還金が減となったため、昨年度から大幅な増となっている。
④企業債残高対事業規模比率は、近年は、営業収益の増に加え市債残高が減少傾向にあることから数値は改善傾向にあるが、打切り決算に伴い、営業収益が減となったため、昨年度から大幅な増となっている。
⑤経費回収率、⑥汚水処理原価は、総費用及び地方債償還金のうち一般会計からの繰入金などで賄った費用を除いて算定したものである。
　いずれも使用料収入等の自主財源によって維持管理経費は賄えている状況ではあるが、汚水処理原価は類似団体平均を上回る状態にあるため、引き続き経費の節減に努めるとともに下水道への接続の促進による収入の確保を図っていく必要がある。なお、汚水処理原価については、打切り決算に伴い、汚水処理費が減となったため、昨年度から大幅な減となっている。
⑧水洗化率は、未普及解消のための整備事業を継続して行っているため類似団体平均を下回っており、供用開始後の下水道への早期接続を図っていく必要がある。
　</t>
    <rPh sb="77" eb="79">
      <t>キンコウ</t>
    </rPh>
    <rPh sb="86" eb="88">
      <t>レイワ</t>
    </rPh>
    <rPh sb="88" eb="89">
      <t>ガン</t>
    </rPh>
    <rPh sb="89" eb="91">
      <t>ネンド</t>
    </rPh>
    <rPh sb="93" eb="95">
      <t>コウエイ</t>
    </rPh>
    <rPh sb="95" eb="97">
      <t>キギョウ</t>
    </rPh>
    <rPh sb="97" eb="99">
      <t>カイケイ</t>
    </rPh>
    <rPh sb="100" eb="102">
      <t>イコウ</t>
    </rPh>
    <rPh sb="107" eb="109">
      <t>ヘイセイ</t>
    </rPh>
    <rPh sb="111" eb="113">
      <t>ネンド</t>
    </rPh>
    <rPh sb="114" eb="116">
      <t>ウチキ</t>
    </rPh>
    <rPh sb="117" eb="119">
      <t>ケッサン</t>
    </rPh>
    <rPh sb="123" eb="125">
      <t>ジッシツ</t>
    </rPh>
    <rPh sb="125" eb="127">
      <t>シュウシ</t>
    </rPh>
    <rPh sb="128" eb="130">
      <t>クロジ</t>
    </rPh>
    <rPh sb="148" eb="150">
      <t>シサイ</t>
    </rPh>
    <rPh sb="208" eb="211">
      <t>ソウヒヨウ</t>
    </rPh>
    <rPh sb="211" eb="212">
      <t>オヨ</t>
    </rPh>
    <rPh sb="213" eb="216">
      <t>チホウサイ</t>
    </rPh>
    <rPh sb="216" eb="218">
      <t>ショウカン</t>
    </rPh>
    <rPh sb="218" eb="219">
      <t>キン</t>
    </rPh>
    <rPh sb="225" eb="228">
      <t>サクネンド</t>
    </rPh>
    <rPh sb="260" eb="262">
      <t>キンネン</t>
    </rPh>
    <rPh sb="264" eb="266">
      <t>エイギョウ</t>
    </rPh>
    <rPh sb="266" eb="268">
      <t>シュウエキ</t>
    </rPh>
    <rPh sb="269" eb="270">
      <t>ゾウ</t>
    </rPh>
    <rPh sb="271" eb="272">
      <t>クワ</t>
    </rPh>
    <rPh sb="289" eb="291">
      <t>スウチ</t>
    </rPh>
    <rPh sb="294" eb="296">
      <t>ケイコウ</t>
    </rPh>
    <rPh sb="301" eb="303">
      <t>ウチキ</t>
    </rPh>
    <rPh sb="304" eb="306">
      <t>ケッサン</t>
    </rPh>
    <rPh sb="307" eb="308">
      <t>トモナ</t>
    </rPh>
    <rPh sb="310" eb="312">
      <t>エイギョウ</t>
    </rPh>
    <rPh sb="312" eb="314">
      <t>シュウエキ</t>
    </rPh>
    <rPh sb="315" eb="316">
      <t>ゲン</t>
    </rPh>
    <rPh sb="320" eb="323">
      <t>サクネンド</t>
    </rPh>
    <rPh sb="326" eb="327">
      <t>タイ</t>
    </rPh>
    <rPh sb="328" eb="330">
      <t>オオハバ</t>
    </rPh>
    <rPh sb="331" eb="332">
      <t>ゾウ</t>
    </rPh>
    <rPh sb="430" eb="432">
      <t>ジョウキョウ</t>
    </rPh>
    <rPh sb="438" eb="440">
      <t>オスイ</t>
    </rPh>
    <rPh sb="440" eb="442">
      <t>ショリ</t>
    </rPh>
    <rPh sb="442" eb="444">
      <t>ゲンカ</t>
    </rPh>
    <rPh sb="445" eb="447">
      <t>ルイジ</t>
    </rPh>
    <rPh sb="447" eb="449">
      <t>ダンタイ</t>
    </rPh>
    <rPh sb="449" eb="451">
      <t>ヘイキン</t>
    </rPh>
    <rPh sb="452" eb="454">
      <t>ウワマワ</t>
    </rPh>
    <rPh sb="455" eb="457">
      <t>ジョウタイ</t>
    </rPh>
    <rPh sb="473" eb="474">
      <t>ツト</t>
    </rPh>
    <rPh sb="499" eb="500">
      <t>ハカ</t>
    </rPh>
    <rPh sb="518" eb="520">
      <t>オスイ</t>
    </rPh>
    <rPh sb="520" eb="522">
      <t>ショリ</t>
    </rPh>
    <rPh sb="522" eb="524">
      <t>ゲンカ</t>
    </rPh>
    <rPh sb="539" eb="541">
      <t>オスイ</t>
    </rPh>
    <rPh sb="541" eb="543">
      <t>ショリ</t>
    </rPh>
    <rPh sb="543" eb="544">
      <t>ヒ</t>
    </rPh>
    <rPh sb="550" eb="553">
      <t>サクネンド</t>
    </rPh>
    <rPh sb="561" eb="562">
      <t>ゲン</t>
    </rPh>
    <rPh sb="572" eb="574">
      <t>ヘイセイ</t>
    </rPh>
    <phoneticPr fontId="4"/>
  </si>
  <si>
    <t>　本市の公共下水道は、供用開始後30年を経過している。
　管渠はまだ耐用年数を経過したものはないが、管路調査等により判明した不良個所について更生工事を実施しているほか、ポンプ等の機器類は老朽化の状況に応じ順次更新、修繕を行っている。
　管渠、機器等の施設については今後老朽化が進むことから、策定中のストックマネジメント計画を基に、計画的な維持・更新を図っていく必要がある。</t>
    <rPh sb="1" eb="2">
      <t>ホン</t>
    </rPh>
    <rPh sb="2" eb="3">
      <t>シ</t>
    </rPh>
    <rPh sb="4" eb="6">
      <t>コウキョウ</t>
    </rPh>
    <rPh sb="6" eb="9">
      <t>ゲスイドウ</t>
    </rPh>
    <rPh sb="20" eb="22">
      <t>ケイカ</t>
    </rPh>
    <rPh sb="50" eb="52">
      <t>カンロ</t>
    </rPh>
    <rPh sb="52" eb="54">
      <t>チョウサ</t>
    </rPh>
    <rPh sb="54" eb="55">
      <t>トウ</t>
    </rPh>
    <rPh sb="58" eb="60">
      <t>ハンメイ</t>
    </rPh>
    <rPh sb="62" eb="64">
      <t>フリョウ</t>
    </rPh>
    <rPh sb="64" eb="66">
      <t>カショ</t>
    </rPh>
    <rPh sb="75" eb="77">
      <t>ジッシ</t>
    </rPh>
    <rPh sb="123" eb="124">
      <t>トウ</t>
    </rPh>
    <rPh sb="125" eb="127">
      <t>シセツ</t>
    </rPh>
    <rPh sb="132" eb="134">
      <t>コンゴ</t>
    </rPh>
    <rPh sb="134" eb="137">
      <t>ロウキュウカ</t>
    </rPh>
    <rPh sb="138" eb="139">
      <t>スス</t>
    </rPh>
    <rPh sb="145" eb="148">
      <t>サクテイチュウ</t>
    </rPh>
    <rPh sb="162" eb="163">
      <t>モト</t>
    </rPh>
    <rPh sb="169" eb="171">
      <t>イジ</t>
    </rPh>
    <rPh sb="180" eb="182">
      <t>ヒツヨウ</t>
    </rPh>
    <phoneticPr fontId="4"/>
  </si>
  <si>
    <t>　本市の公共下水道事業は、未普及解消事業を継続して進めていく必要があることに加え、老朽化の進む既存施設の更新、長寿命化を図っていく必要もあることから、汚水処理施設整備計画及び策定中のストックマネジメント計画を基に、財政状況を見ながら適正な管理運営を行っていくことが必要である。
　また、公共下水道事業は令和元年度に集落排水事業等と共に地方公営企業法を適用し、企業会計に移行した。
　移行後は、財政状況や経営状況の的確な把握に努め、経営改善を図っていく予定である。</t>
    <rPh sb="41" eb="44">
      <t>ロウキュウカ</t>
    </rPh>
    <rPh sb="45" eb="46">
      <t>スス</t>
    </rPh>
    <rPh sb="47" eb="49">
      <t>キゾン</t>
    </rPh>
    <rPh sb="79" eb="81">
      <t>シセツ</t>
    </rPh>
    <rPh sb="87" eb="90">
      <t>サクテイチュウ</t>
    </rPh>
    <rPh sb="143" eb="144">
      <t>ホン</t>
    </rPh>
    <rPh sb="147" eb="149">
      <t>レイワ</t>
    </rPh>
    <rPh sb="149" eb="151">
      <t>ガンネン</t>
    </rPh>
    <rPh sb="151" eb="152">
      <t>ド</t>
    </rPh>
    <rPh sb="153" eb="155">
      <t>シュウラク</t>
    </rPh>
    <rPh sb="155" eb="157">
      <t>ハイスイ</t>
    </rPh>
    <rPh sb="157" eb="159">
      <t>ジギョウ</t>
    </rPh>
    <rPh sb="159" eb="160">
      <t>トウ</t>
    </rPh>
    <rPh sb="161" eb="162">
      <t>トモ</t>
    </rPh>
    <rPh sb="163" eb="165">
      <t>チホウ</t>
    </rPh>
    <rPh sb="165" eb="167">
      <t>コウエイ</t>
    </rPh>
    <rPh sb="167" eb="169">
      <t>キギョウ</t>
    </rPh>
    <rPh sb="169" eb="170">
      <t>ホウ</t>
    </rPh>
    <rPh sb="171" eb="173">
      <t>テキヨウ</t>
    </rPh>
    <rPh sb="186" eb="188">
      <t>イコウ</t>
    </rPh>
    <rPh sb="188" eb="189">
      <t>ゴ</t>
    </rPh>
    <rPh sb="208" eb="209">
      <t>ツト</t>
    </rPh>
    <rPh sb="216" eb="217">
      <t>ハカ</t>
    </rPh>
    <rPh sb="221" eb="22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</si>
</sst>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formatCode="#,##0.00;&quot;△&quot;#,##0.00;&quot;-&quot;">
                  <c:v>0.13</c:v>
                </c:pt>
                <c:pt idx="3" formatCode="#,##0.00;&quot;△&quot;#,##0.00;&quot;-&quot;">
                  <c:v>0.05</c:v>
                </c:pt>
                <c:pt idx="4" formatCode="#,##0.00;&quot;△&quot;#,##0.00;&quot;-&quot;">
                  <c:v>0.1</c:v>
                </c:pt>
              </c:numCache>
            </c:numRef>
          </c:val>
          <c:extLst>
            <c:ext xmlns:c16="http://schemas.microsoft.com/office/drawing/2014/chart" uri="{C3380CC4-5D6E-409C-BE32-E72D297353CC}">
              <c16:uniqueId val="{00000000-4FAE-4DDA-B13B-E93531E8DF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0.1</c:v>
                </c:pt>
              </c:numCache>
            </c:numRef>
          </c:val>
          <c:smooth val="0"/>
          <c:extLst>
            <c:ext xmlns:c16="http://schemas.microsoft.com/office/drawing/2014/chart" uri="{C3380CC4-5D6E-409C-BE32-E72D297353CC}">
              <c16:uniqueId val="{00000001-4FAE-4DDA-B13B-E93531E8DF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30-4813-926F-60857CE9D9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65.040000000000006</c:v>
                </c:pt>
              </c:numCache>
            </c:numRef>
          </c:val>
          <c:smooth val="0"/>
          <c:extLst>
            <c:ext xmlns:c16="http://schemas.microsoft.com/office/drawing/2014/chart" uri="{C3380CC4-5D6E-409C-BE32-E72D297353CC}">
              <c16:uniqueId val="{00000001-EE30-4813-926F-60857CE9D9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83.87</c:v>
                </c:pt>
                <c:pt idx="1">
                  <c:v>85.07</c:v>
                </c:pt>
                <c:pt idx="2">
                  <c:v>85.9</c:v>
                </c:pt>
                <c:pt idx="3">
                  <c:v>86.89</c:v>
                </c:pt>
                <c:pt idx="4">
                  <c:v>86.32</c:v>
                </c:pt>
              </c:numCache>
            </c:numRef>
          </c:val>
          <c:extLst>
            <c:ext xmlns:c16="http://schemas.microsoft.com/office/drawing/2014/chart" uri="{C3380CC4-5D6E-409C-BE32-E72D297353CC}">
              <c16:uniqueId val="{00000000-BFDA-4860-86BA-257C72B327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92.55</c:v>
                </c:pt>
              </c:numCache>
            </c:numRef>
          </c:val>
          <c:smooth val="0"/>
          <c:extLst>
            <c:ext xmlns:c16="http://schemas.microsoft.com/office/drawing/2014/chart" uri="{C3380CC4-5D6E-409C-BE32-E72D297353CC}">
              <c16:uniqueId val="{00000001-BFDA-4860-86BA-257C72B327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63.2</c:v>
                </c:pt>
                <c:pt idx="1">
                  <c:v>63.47</c:v>
                </c:pt>
                <c:pt idx="2">
                  <c:v>65.180000000000007</c:v>
                </c:pt>
                <c:pt idx="3">
                  <c:v>68.44</c:v>
                </c:pt>
                <c:pt idx="4">
                  <c:v>86.29</c:v>
                </c:pt>
              </c:numCache>
            </c:numRef>
          </c:val>
          <c:extLst>
            <c:ext xmlns:c16="http://schemas.microsoft.com/office/drawing/2014/chart" uri="{C3380CC4-5D6E-409C-BE32-E72D297353CC}">
              <c16:uniqueId val="{00000000-20DD-4124-91A4-E9B25D032F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DD-4124-91A4-E9B25D032F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14-4949-9089-EBA1787024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14-4949-9089-EBA1787024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44-4C24-92D2-000AF248AE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44-4C24-92D2-000AF248AE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A-4A63-B84D-8FA38AF40C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A-4A63-B84D-8FA38AF40C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64-4A45-831B-86E31E3216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4-4A45-831B-86E31E3216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1317.44</c:v>
                </c:pt>
                <c:pt idx="1">
                  <c:v>1323.82</c:v>
                </c:pt>
                <c:pt idx="2">
                  <c:v>1239.57</c:v>
                </c:pt>
                <c:pt idx="3">
                  <c:v>1038.01</c:v>
                </c:pt>
                <c:pt idx="4">
                  <c:v>1329.79</c:v>
                </c:pt>
              </c:numCache>
            </c:numRef>
          </c:val>
          <c:extLst>
            <c:ext xmlns:c16="http://schemas.microsoft.com/office/drawing/2014/chart" uri="{C3380CC4-5D6E-409C-BE32-E72D297353CC}">
              <c16:uniqueId val="{00000000-D297-4A3B-8A50-E5BA195988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820.36</c:v>
                </c:pt>
              </c:numCache>
            </c:numRef>
          </c:val>
          <c:smooth val="0"/>
          <c:extLst>
            <c:ext xmlns:c16="http://schemas.microsoft.com/office/drawing/2014/chart" uri="{C3380CC4-5D6E-409C-BE32-E72D297353CC}">
              <c16:uniqueId val="{00000001-D297-4A3B-8A50-E5BA195988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95.82</c:v>
                </c:pt>
                <c:pt idx="1">
                  <c:v>98.68</c:v>
                </c:pt>
                <c:pt idx="2">
                  <c:v>97.35</c:v>
                </c:pt>
                <c:pt idx="3">
                  <c:v>98.59</c:v>
                </c:pt>
                <c:pt idx="4">
                  <c:v>99.16</c:v>
                </c:pt>
              </c:numCache>
            </c:numRef>
          </c:val>
          <c:extLst>
            <c:ext xmlns:c16="http://schemas.microsoft.com/office/drawing/2014/chart" uri="{C3380CC4-5D6E-409C-BE32-E72D297353CC}">
              <c16:uniqueId val="{00000000-C106-47B0-90E3-4E40BFCFF1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95.4</c:v>
                </c:pt>
              </c:numCache>
            </c:numRef>
          </c:val>
          <c:smooth val="0"/>
          <c:extLst>
            <c:ext xmlns:c16="http://schemas.microsoft.com/office/drawing/2014/chart" uri="{C3380CC4-5D6E-409C-BE32-E72D297353CC}">
              <c16:uniqueId val="{00000001-C106-47B0-90E3-4E40BFCFF1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210.1</c:v>
                </c:pt>
                <c:pt idx="1">
                  <c:v>205.39</c:v>
                </c:pt>
                <c:pt idx="2">
                  <c:v>209.2</c:v>
                </c:pt>
                <c:pt idx="3">
                  <c:v>205.81</c:v>
                </c:pt>
                <c:pt idx="4">
                  <c:v>185.67</c:v>
                </c:pt>
              </c:numCache>
            </c:numRef>
          </c:val>
          <c:extLst>
            <c:ext xmlns:c16="http://schemas.microsoft.com/office/drawing/2014/chart" uri="{C3380CC4-5D6E-409C-BE32-E72D297353CC}">
              <c16:uniqueId val="{00000000-6E84-4F91-B772-621717441E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163.19999999999999</c:v>
                </c:pt>
              </c:numCache>
            </c:numRef>
          </c:val>
          <c:smooth val="0"/>
          <c:extLst>
            <c:ext xmlns:c16="http://schemas.microsoft.com/office/drawing/2014/chart" uri="{C3380CC4-5D6E-409C-BE32-E72D297353CC}">
              <c16:uniqueId val="{00000001-6E84-4F91-B772-621717441E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出雲市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62">
        <f>データ!S6</f>
        <v>175790</v>
      </c>
      <c r="AM8" s="62"/>
      <c r="AN8" s="62"/>
      <c r="AO8" s="62"/>
      <c r="AP8" s="62"/>
      <c r="AQ8" s="62"/>
      <c r="AR8" s="62"/>
      <c r="AS8" s="62"/>
      <c r="AT8" s="61">
        <f>データ!T6</f>
        <v>624.36</v>
      </c>
      <c r="AU8" s="61"/>
      <c r="AV8" s="61"/>
      <c r="AW8" s="61"/>
      <c r="AX8" s="61"/>
      <c r="AY8" s="61"/>
      <c r="AZ8" s="61"/>
      <c r="BA8" s="61"/>
      <c r="BB8" s="61">
        <f>データ!U6</f>
        <v>281.55</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46.99</v>
      </c>
      <c r="Q10" s="61"/>
      <c r="R10" s="61"/>
      <c r="S10" s="61"/>
      <c r="T10" s="61"/>
      <c r="U10" s="61"/>
      <c r="V10" s="61"/>
      <c r="W10" s="61">
        <f>データ!Q6</f>
        <v>90.51</v>
      </c>
      <c r="X10" s="61"/>
      <c r="Y10" s="61"/>
      <c r="Z10" s="61"/>
      <c r="AA10" s="61"/>
      <c r="AB10" s="61"/>
      <c r="AC10" s="61"/>
      <c r="AD10" s="62">
        <f>データ!R6</f>
        <v>3291</v>
      </c>
      <c r="AE10" s="62"/>
      <c r="AF10" s="62"/>
      <c r="AG10" s="62"/>
      <c r="AH10" s="62"/>
      <c r="AI10" s="62"/>
      <c r="AJ10" s="62"/>
      <c r="AK10" s="2"/>
      <c r="AL10" s="62">
        <f>データ!V6</f>
        <v>82517</v>
      </c>
      <c r="AM10" s="62"/>
      <c r="AN10" s="62"/>
      <c r="AO10" s="62"/>
      <c r="AP10" s="62"/>
      <c r="AQ10" s="62"/>
      <c r="AR10" s="62"/>
      <c r="AS10" s="62"/>
      <c r="AT10" s="61">
        <f>データ!W6</f>
        <v>29.16</v>
      </c>
      <c r="AU10" s="61"/>
      <c r="AV10" s="61"/>
      <c r="AW10" s="61"/>
      <c r="AX10" s="61"/>
      <c r="AY10" s="61"/>
      <c r="AZ10" s="61"/>
      <c r="BA10" s="61"/>
      <c r="BB10" s="61">
        <f>データ!X6</f>
        <v>2829.8</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113</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114</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UHSHRD6Cf6wPwpds0Mjo3NqLTad00mrfLSadjh5Ce1VWDrMlqCescUOs8eZzCeDJc0FTn3LAuPNN0UzdaZy8Bw==" saltValue="89IL5glWPo20foRNFod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0" t="s">
        <v>55</v>
      </c>
      <c r="I3" s="71"/>
      <c r="J3" s="71"/>
      <c r="K3" s="71"/>
      <c r="L3" s="71"/>
      <c r="M3" s="71"/>
      <c r="N3" s="71"/>
      <c r="O3" s="71"/>
      <c r="P3" s="71"/>
      <c r="Q3" s="71"/>
      <c r="R3" s="71"/>
      <c r="S3" s="71"/>
      <c r="T3" s="71"/>
      <c r="U3" s="71"/>
      <c r="V3" s="71"/>
      <c r="W3" s="71"/>
      <c r="X3" s="72"/>
      <c r="Y3" s="76" t="s">
        <v>56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58</v>
      </c>
      <c r="B4" s="30"/>
      <c r="C4" s="30"/>
      <c r="D4" s="30"/>
      <c r="E4" s="30"/>
      <c r="F4" s="30"/>
      <c r="G4" s="30"/>
      <c r="H4" s="73"/>
      <c r="I4" s="74"/>
      <c r="J4" s="74"/>
      <c r="K4" s="74"/>
      <c r="L4" s="74"/>
      <c r="M4" s="74"/>
      <c r="N4" s="74"/>
      <c r="O4" s="74"/>
      <c r="P4" s="74"/>
      <c r="Q4" s="74"/>
      <c r="R4" s="74"/>
      <c r="S4" s="74"/>
      <c r="T4" s="74"/>
      <c r="U4" s="74"/>
      <c r="V4" s="74"/>
      <c r="W4" s="74"/>
      <c r="X4" s="75"/>
      <c r="Y4" s="69" t="s">
        <v>59</v>
      </c>
      <c r="Z4" s="69"/>
      <c r="AA4" s="69"/>
      <c r="AB4" s="69"/>
      <c r="AC4" s="69"/>
      <c r="AD4" s="69"/>
      <c r="AE4" s="69"/>
      <c r="AF4" s="69"/>
      <c r="AG4" s="69"/>
      <c r="AH4" s="69"/>
      <c r="AI4" s="69"/>
      <c r="AJ4" s="69" t="s">
        <v>60</v>
      </c>
      <c r="AK4" s="69"/>
      <c r="AL4" s="69"/>
      <c r="AM4" s="69"/>
      <c r="AN4" s="69"/>
      <c r="AO4" s="69"/>
      <c r="AP4" s="69"/>
      <c r="AQ4" s="69"/>
      <c r="AR4" s="69"/>
      <c r="AS4" s="69"/>
      <c r="AT4" s="69"/>
      <c r="AU4" s="69" t="s">
        <v>61</v>
      </c>
      <c r="AV4" s="69"/>
      <c r="AW4" s="69"/>
      <c r="AX4" s="69"/>
      <c r="AY4" s="69"/>
      <c r="AZ4" s="69"/>
      <c r="BA4" s="69"/>
      <c r="BB4" s="69"/>
      <c r="BC4" s="69"/>
      <c r="BD4" s="69"/>
      <c r="BE4" s="69"/>
      <c r="BF4" s="69" t="s">
        <v>62</v>
      </c>
      <c r="BG4" s="69"/>
      <c r="BH4" s="69"/>
      <c r="BI4" s="69"/>
      <c r="BJ4" s="69"/>
      <c r="BK4" s="69"/>
      <c r="BL4" s="69"/>
      <c r="BM4" s="69"/>
      <c r="BN4" s="69"/>
      <c r="BO4" s="69"/>
      <c r="BP4" s="69"/>
      <c r="BQ4" s="69" t="s">
        <v>63</v>
      </c>
      <c r="BR4" s="69"/>
      <c r="BS4" s="69"/>
      <c r="BT4" s="69"/>
      <c r="BU4" s="69"/>
      <c r="BV4" s="69"/>
      <c r="BW4" s="69"/>
      <c r="BX4" s="69"/>
      <c r="BY4" s="69"/>
      <c r="BZ4" s="69"/>
      <c r="CA4" s="69"/>
      <c r="CB4" s="69" t="s">
        <v>64</v>
      </c>
      <c r="CC4" s="69"/>
      <c r="CD4" s="69"/>
      <c r="CE4" s="69"/>
      <c r="CF4" s="69"/>
      <c r="CG4" s="69"/>
      <c r="CH4" s="69"/>
      <c r="CI4" s="69"/>
      <c r="CJ4" s="69"/>
      <c r="CK4" s="69"/>
      <c r="CL4" s="69"/>
      <c r="CM4" s="69" t="s">
        <v>65</v>
      </c>
      <c r="CN4" s="69"/>
      <c r="CO4" s="69"/>
      <c r="CP4" s="69"/>
      <c r="CQ4" s="69"/>
      <c r="CR4" s="69"/>
      <c r="CS4" s="69"/>
      <c r="CT4" s="69"/>
      <c r="CU4" s="69"/>
      <c r="CV4" s="69"/>
      <c r="CW4" s="69"/>
      <c r="CX4" s="69" t="s">
        <v>66</v>
      </c>
      <c r="CY4" s="69"/>
      <c r="CZ4" s="69"/>
      <c r="DA4" s="69"/>
      <c r="DB4" s="69"/>
      <c r="DC4" s="69"/>
      <c r="DD4" s="69"/>
      <c r="DE4" s="69"/>
      <c r="DF4" s="69"/>
      <c r="DG4" s="69"/>
      <c r="DH4" s="69"/>
      <c r="DI4" s="69" t="s">
        <v>67</v>
      </c>
      <c r="DJ4" s="69"/>
      <c r="DK4" s="69"/>
      <c r="DL4" s="69"/>
      <c r="DM4" s="69"/>
      <c r="DN4" s="69"/>
      <c r="DO4" s="69"/>
      <c r="DP4" s="69"/>
      <c r="DQ4" s="69"/>
      <c r="DR4" s="69"/>
      <c r="DS4" s="69"/>
      <c r="DT4" s="69" t="s">
        <v>68</v>
      </c>
      <c r="DU4" s="69"/>
      <c r="DV4" s="69"/>
      <c r="DW4" s="69"/>
      <c r="DX4" s="69"/>
      <c r="DY4" s="69"/>
      <c r="DZ4" s="69"/>
      <c r="EA4" s="69"/>
      <c r="EB4" s="69"/>
      <c r="EC4" s="69"/>
      <c r="ED4" s="69"/>
      <c r="EE4" s="69" t="s">
        <v>69</v>
      </c>
      <c r="EF4" s="69"/>
      <c r="EG4" s="69"/>
      <c r="EH4" s="69"/>
      <c r="EI4" s="69"/>
      <c r="EJ4" s="69"/>
      <c r="EK4" s="69"/>
      <c r="EL4" s="69"/>
      <c r="EM4" s="69"/>
      <c r="EN4" s="69"/>
      <c r="EO4" s="69"/>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322032</v>
      </c>
      <c r="D6" s="33">
        <f t="shared" si="3"/>
        <v>47</v>
      </c>
      <c r="E6" s="33">
        <f t="shared" si="3"/>
        <v>17</v>
      </c>
      <c r="F6" s="33">
        <f t="shared" si="3"/>
        <v>1</v>
      </c>
      <c r="G6" s="33">
        <f t="shared" si="3"/>
        <v>0</v>
      </c>
      <c r="H6" s="33" t="str">
        <f t="shared" si="3"/>
        <v>島根県　出雲市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46.99</v>
      </c>
      <c r="Q6" s="34">
        <f t="shared" si="3"/>
        <v>90.51</v>
      </c>
      <c r="R6" s="34">
        <f t="shared" si="3"/>
        <v>3291</v>
      </c>
      <c r="S6" s="34">
        <f t="shared" si="3"/>
        <v>175790</v>
      </c>
      <c r="T6" s="34">
        <f t="shared" si="3"/>
        <v>624.36</v>
      </c>
      <c r="U6" s="34">
        <f t="shared" si="3"/>
        <v>281.55</v>
      </c>
      <c r="V6" s="34">
        <f t="shared" si="3"/>
        <v>82517</v>
      </c>
      <c r="W6" s="34">
        <f t="shared" si="3"/>
        <v>29.16</v>
      </c>
      <c r="X6" s="34">
        <f t="shared" si="3"/>
        <v>2829.8</v>
      </c>
      <c r="Y6" s="35">
        <f>IF(Y7="",NA(),Y7)</f>
        <v>63.2</v>
      </c>
      <c r="Z6" s="35">
        <f t="shared" ref="Z6:AH6" si="4">IF(Z7="",NA(),Z7)</f>
        <v>63.47</v>
      </c>
      <c r="AA6" s="35">
        <f t="shared" si="4"/>
        <v>65.180000000000007</v>
      </c>
      <c r="AB6" s="35">
        <f t="shared" si="4"/>
        <v>68.44</v>
      </c>
      <c r="AC6" s="35">
        <f t="shared" si="4"/>
        <v>86.29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1317.44</v>
      </c>
      <c r="BG6" s="35">
        <f t="shared" ref="BG6:BO6" si="7">IF(BG7="",NA(),BG7)</f>
        <v>1323.82</v>
      </c>
      <c r="BH6" s="35">
        <f t="shared" si="7"/>
        <v>1239.57</v>
      </c>
      <c r="BI6" s="35">
        <f t="shared" si="7"/>
        <v>1038.01</v>
      </c>
      <c r="BJ6" s="35">
        <f t="shared" si="7"/>
        <v>1329.79</v>
      </c>
      <c r="BK6" s="35">
        <f t="shared" si="7"/>
        <v>1010.51</v>
      </c>
      <c r="BL6" s="35">
        <f t="shared" si="7"/>
        <v>1031.56</v>
      </c>
      <c r="BM6" s="35">
        <f t="shared" si="7"/>
        <v>1053.93</v>
      </c>
      <c r="BN6" s="35">
        <f t="shared" si="7"/>
        <v>1046.25</v>
      </c>
      <c r="BO6" s="35">
        <f t="shared" si="7"/>
        <v>820.36</v>
      </c>
      <c r="BP6" s="34" t="str">
        <f>IF(BP7="","",IF(BP7="-","【-】","【"&amp;SUBSTITUTE(TEXT(BP7,"#,##0.00"),"-","△")&amp;"】"))</f>
        <v>【682.78】</v>
      </c>
      <c r="BQ6" s="35">
        <f>IF(BQ7="",NA(),BQ7)</f>
        <v>95.82</v>
      </c>
      <c r="BR6" s="35">
        <f t="shared" ref="BR6:BZ6" si="8">IF(BR7="",NA(),BR7)</f>
        <v>98.68</v>
      </c>
      <c r="BS6" s="35">
        <f t="shared" si="8"/>
        <v>97.35</v>
      </c>
      <c r="BT6" s="35">
        <f t="shared" si="8"/>
        <v>98.59</v>
      </c>
      <c r="BU6" s="35">
        <f t="shared" si="8"/>
        <v>99.16</v>
      </c>
      <c r="BV6" s="35">
        <f t="shared" si="8"/>
        <v>83</v>
      </c>
      <c r="BW6" s="35">
        <f t="shared" si="8"/>
        <v>84.32</v>
      </c>
      <c r="BX6" s="35">
        <f t="shared" si="8"/>
        <v>85.23</v>
      </c>
      <c r="BY6" s="35">
        <f t="shared" si="8"/>
        <v>88.37</v>
      </c>
      <c r="BZ6" s="35">
        <f t="shared" si="8"/>
        <v>95.4</v>
      </c>
      <c r="CA6" s="34" t="str">
        <f>IF(CA7="","",IF(CA7="-","【-】","【"&amp;SUBSTITUTE(TEXT(CA7,"#,##0.00"),"-","△")&amp;"】"))</f>
        <v>【100.91】</v>
      </c>
      <c r="CB6" s="35">
        <f>IF(CB7="",NA(),CB7)</f>
        <v>210.1</v>
      </c>
      <c r="CC6" s="35">
        <f t="shared" ref="CC6:CK6" si="9">IF(CC7="",NA(),CC7)</f>
        <v>205.39</v>
      </c>
      <c r="CD6" s="35">
        <f t="shared" si="9"/>
        <v>209.2</v>
      </c>
      <c r="CE6" s="35">
        <f t="shared" si="9"/>
        <v>205.81</v>
      </c>
      <c r="CF6" s="35">
        <f t="shared" si="9"/>
        <v>185.67</v>
      </c>
      <c r="CG6" s="35">
        <f t="shared" si="9"/>
        <v>193.74</v>
      </c>
      <c r="CH6" s="35">
        <f t="shared" si="9"/>
        <v>188.12</v>
      </c>
      <c r="CI6" s="35">
        <f t="shared" si="9"/>
        <v>185.7</v>
      </c>
      <c r="CJ6" s="35">
        <f t="shared" si="9"/>
        <v>178.11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65.040000000000006</v>
      </c>
      <c r="CW6" s="34" t="str">
        <f>IF(CW7="","",IF(CW7="-","【-】","【"&amp;SUBSTITUTE(TEXT(CW7,"#,##0.00"),"-","△")&amp;"】"))</f>
        <v>【58.98】</v>
      </c>
      <c r="CX6" s="35">
        <f>IF(CX7="",NA(),CX7)</f>
        <v>83.87</v>
      </c>
      <c r="CY6" s="35">
        <f t="shared" ref="CY6:DG6" si="11">IF(CY7="",NA(),CY7)</f>
        <v>85.07</v>
      </c>
      <c r="CZ6" s="35">
        <f t="shared" si="11"/>
        <v>85.9</v>
      </c>
      <c r="DA6" s="35">
        <f t="shared" si="11"/>
        <v>86.89</v>
      </c>
      <c r="DB6" s="35">
        <f t="shared" si="11"/>
        <v>86.32</v>
      </c>
      <c r="DC6" s="35">
        <f t="shared" si="11"/>
        <v>86.56</v>
      </c>
      <c r="DD6" s="35">
        <f t="shared" si="11"/>
        <v>86.78</v>
      </c>
      <c r="DE6" s="35">
        <f t="shared" si="11"/>
        <v>86.83</v>
      </c>
      <c r="DF6" s="35">
        <f t="shared" si="11"/>
        <v>87.14</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5">
        <f t="shared" si="14"/>
        <v>0.13</v>
      </c>
      <c r="EH6" s="35">
        <f t="shared" si="14"/>
        <v>0.05</v>
      </c>
      <c r="EI6" s="35">
        <f t="shared" si="14"/>
        <v>0.1</v>
      </c>
      <c r="EJ6" s="35">
        <f t="shared" si="14"/>
        <v>0.04</v>
      </c>
      <c r="EK6" s="35">
        <f t="shared" si="14"/>
        <v>0.38</v>
      </c>
      <c r="EL6" s="35">
        <f t="shared" si="14"/>
        <v>0.01</v>
      </c>
      <c r="EM6" s="35">
        <f t="shared" si="14"/>
        <v>0.11</v>
      </c>
      <c r="EN6" s="35">
        <f t="shared" si="14"/>
        <v>0.1</v>
      </c>
      <c r="EO6" s="34" t="str">
        <f>IF(EO7="","",IF(EO7="-","【-】","【"&amp;SUBSTITUTE(TEXT(EO7,"#,##0.00"),"-","△")&amp;"】"))</f>
        <v>【0.23】</v>
      </c>
    </row>
    <row r="7" spans="1:145" s="36" customFormat="1" x14ac:dyDescent="0.15">
      <c r="A7" s="28"/>
      <c r="B7" s="37">
        <v>2018</v>
      </c>
      <c r="C7" s="37">
        <v>322032</v>
      </c>
      <c r="D7" s="37">
        <v>47</v>
      </c>
      <c r="E7" s="37">
        <v>17</v>
      </c>
      <c r="F7" s="37">
        <v>1</v>
      </c>
      <c r="G7" s="37">
        <v>0</v>
      </c>
      <c r="H7" s="37" t="s">
        <v>99</v>
      </c>
      <c r="I7" s="37" t="s">
        <v>100</v>
      </c>
      <c r="J7" s="37" t="s">
        <v>101</v>
      </c>
      <c r="K7" s="37" t="s">
        <v>102</v>
      </c>
      <c r="L7" s="37" t="s">
        <v>103</v>
      </c>
      <c r="M7" s="37" t="s">
        <v>104</v>
      </c>
      <c r="N7" s="38" t="s">
        <v>105</v>
      </c>
      <c r="O7" s="38" t="s">
        <v>106</v>
      </c>
      <c r="P7" s="38">
        <v>46.99</v>
      </c>
      <c r="Q7" s="38">
        <v>90.51</v>
      </c>
      <c r="R7" s="38">
        <v>3291</v>
      </c>
      <c r="S7" s="38">
        <v>175790</v>
      </c>
      <c r="T7" s="38">
        <v>624.36</v>
      </c>
      <c r="U7" s="38">
        <v>281.55</v>
      </c>
      <c r="V7" s="38">
        <v>82517</v>
      </c>
      <c r="W7" s="38">
        <v>29.16</v>
      </c>
      <c r="X7" s="38">
        <v>2829.8</v>
      </c>
      <c r="Y7" s="38">
        <v>63.2</v>
      </c>
      <c r="Z7" s="38">
        <v>63.47</v>
      </c>
      <c r="AA7" s="38">
        <v>65.180000000000007</v>
      </c>
      <c r="AB7" s="38">
        <v>68.44</v>
      </c>
      <c r="AC7" s="38">
        <v>86.29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1317.44</v>
      </c>
      <c r="BG7" s="38">
        <v>1323.82</v>
      </c>
      <c r="BH7" s="38">
        <v>1239.57</v>
      </c>
      <c r="BI7" s="38">
        <v>1038.01</v>
      </c>
      <c r="BJ7" s="38">
        <v>1329.79</v>
      </c>
      <c r="BK7" s="38">
        <v>1010.51</v>
      </c>
      <c r="BL7" s="38">
        <v>1031.56</v>
      </c>
      <c r="BM7" s="38">
        <v>1053.93</v>
      </c>
      <c r="BN7" s="38">
        <v>1046.25</v>
      </c>
      <c r="BO7" s="38">
        <v>820.36</v>
      </c>
      <c r="BP7" s="38">
        <v>682.78</v>
      </c>
      <c r="BQ7" s="38">
        <v>95.82</v>
      </c>
      <c r="BR7" s="38">
        <v>98.68</v>
      </c>
      <c r="BS7" s="38">
        <v>97.35</v>
      </c>
      <c r="BT7" s="38">
        <v>98.59</v>
      </c>
      <c r="BU7" s="38">
        <v>99.16</v>
      </c>
      <c r="BV7" s="38">
        <v>83</v>
      </c>
      <c r="BW7" s="38">
        <v>84.32</v>
      </c>
      <c r="BX7" s="38">
        <v>85.23</v>
      </c>
      <c r="BY7" s="38">
        <v>88.37</v>
      </c>
      <c r="BZ7" s="38">
        <v>95.4</v>
      </c>
      <c r="CA7" s="38">
        <v>100.91</v>
      </c>
      <c r="CB7" s="38">
        <v>210.1</v>
      </c>
      <c r="CC7" s="38">
        <v>205.39</v>
      </c>
      <c r="CD7" s="38">
        <v>209.2</v>
      </c>
      <c r="CE7" s="38">
        <v>205.81</v>
      </c>
      <c r="CF7" s="38">
        <v>185.67</v>
      </c>
      <c r="CG7" s="38">
        <v>193.74</v>
      </c>
      <c r="CH7" s="38">
        <v>188.12</v>
      </c>
      <c r="CI7" s="38">
        <v>185.7</v>
      </c>
      <c r="CJ7" s="38">
        <v>178.11</v>
      </c>
      <c r="CK7" s="38">
        <v>163.19999999999999</v>
      </c>
      <c r="CL7" s="38">
        <v>136.86000000000001</v>
      </c>
      <c r="CM7" s="38" t="s">
        <v>105</v>
      </c>
      <c r="CN7" s="38" t="s">
        <v>105</v>
      </c>
      <c r="CO7" s="38" t="s">
        <v>105</v>
      </c>
      <c r="CP7" s="38" t="s">
        <v>105</v>
      </c>
      <c r="CQ7" s="38" t="s">
        <v>105</v>
      </c>
      <c r="CR7" s="38">
        <v>62.23</v>
      </c>
      <c r="CS7" s="38">
        <v>60</v>
      </c>
      <c r="CT7" s="38">
        <v>61.03</v>
      </c>
      <c r="CU7" s="38">
        <v>59.55</v>
      </c>
      <c r="CV7" s="38">
        <v>65.040000000000006</v>
      </c>
      <c r="CW7" s="38">
        <v>58.98</v>
      </c>
      <c r="CX7" s="38">
        <v>83.87</v>
      </c>
      <c r="CY7" s="38">
        <v>85.07</v>
      </c>
      <c r="CZ7" s="38">
        <v>85.9</v>
      </c>
      <c r="DA7" s="38">
        <v>86.89</v>
      </c>
      <c r="DB7" s="38">
        <v>86.32</v>
      </c>
      <c r="DC7" s="38">
        <v>86.56</v>
      </c>
      <c r="DD7" s="38">
        <v>86.78</v>
      </c>
      <c r="DE7" s="38">
        <v>86.83</v>
      </c>
      <c r="DF7" s="38">
        <v>87.14</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0.13</v>
      </c>
      <c r="EH7" s="38">
        <v>0.05</v>
      </c>
      <c r="EI7" s="38">
        <v>0.1</v>
      </c>
      <c r="EJ7" s="38">
        <v>0.04</v>
      </c>
      <c r="EK7" s="38">
        <v>0.38</v>
      </c>
      <c r="EL7" s="38">
        <v>0.01</v>
      </c>
      <c r="EM7" s="38">
        <v>0.11</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SL615</cp:lastModifiedBy>
  <cp:lastPrinted>2020-01-22T07:28:23Z</cp:lastPrinted>
  <dcterms:created xsi:type="dcterms:W3CDTF">2019-12-05T05:06:30Z</dcterms:created>
  <dcterms:modified xsi:type="dcterms:W3CDTF">2020-01-29T08:13:21Z</dcterms:modified>
  <cp:category/>
</cp:coreProperties>
</file>