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040_財政部\00_財政課\H31\各種調査\公営企業\0206_「経営比較分析表」への分析コメントの記載\県提出\"/>
    </mc:Choice>
  </mc:AlternateContent>
  <workbookProtection workbookAlgorithmName="SHA-512" workbookHashValue="C/Sq5dPVzCFvPJbrrahjv1+QaSvZQGy47SAqRXZpRvFUTnB7jQ05p/omgaAPNiycN74IKNKhEFmcWmTaMiu0lA==" workbookSaltValue="GsHLWejxDhOOQBbtAWE71Q==" workbookSpinCount="100000" lockStructure="1"/>
  <bookViews>
    <workbookView xWindow="0" yWindow="0" windowWidth="16830" windowHeight="1095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<sst xmlns="http://schemas.openxmlformats.org/spreadsheetml/2006/main" count="220" uniqueCount="108">
  <si>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</si>
  <si>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</si>
  <si>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</si>
  <si>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</si>
  <si>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</si>
  <si>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</si>
  <si>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</si>
  <si>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</si>
  <si>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</si>
  <si>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</si>
  <si>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</si>
  <si>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</si>
  <si>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</si>
  <si>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</si>
  <si>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</si>
  <si>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</si>
  <si>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</si>
  <si>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</si>
  <si>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</si>
  <si>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</si>
  <si>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</si>
  <si>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</si>
  <si>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</si>
  <si>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</si>
  <si>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</si>
  <si>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</si>
  <si>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</si>
  <si>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</si>
  <si>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</si>
  <si>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</si>
  <si>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</si>
  <si>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</si>
  <si>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</si>
  <si>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</si>
  <si>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</si>
  <si>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</si>
  <si>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</si>
  <si>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</si>
  <si>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</si>
  <si>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</si>
  <si>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</si>
  <si>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</si>
  <si>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</si>
  <si>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</si>
  <si>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</si>
  <si>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</si>
  <si>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</si>
  <si>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</si>
  <si>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</si>
  <si>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</si>
  <si>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</si>
  <si>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</si>
  <si>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</si>
  <si>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</si>
  <si>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</si>
  <si>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</si>
  <si>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</si>
  <si>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</si>
  <si>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</si>
  <si>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</si>
  <si>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</si>
  <si>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</si>
  <si>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</si>
  <si>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</si>
  <si>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</si>
  <si>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</si>
  <si>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</si>
  <si>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</si>
  <si>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</si>
  <si>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</si>
  <si>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</si>
  <si>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</si>
  <si>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</si>
  <si>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</si>
  <si>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</si>
  <si>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</si>
  <si>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</si>
  <si>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</si>
  <si>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</si>
  <si>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</si>
  <si>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</si>
  <si>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</si>
  <si>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</si>
  <si>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</si>
  <si>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</si>
  <si>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</si>
  <si>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</si>
  <si>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</si>
  <si>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</si>
  <si>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</si>
  <si>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</si>
  <si>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</si>
  <si>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</si>
  <si>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</si>
  <si>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</si>
  <si>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</si>
  <si>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</si>
  <si>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</si>
  <si>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</si>
  <si>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</si>
  <si>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</si>
  <si>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</si>
  <si>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</si>
  <si>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</si>
  <si>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</si>
  <si>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平成30年度は、ライフスタイルの変化や節水型機器の普及により使用水量が減り、それに伴い料金収入も減少する一方、水道施設の更新や耐震化の推進のための支出は増加する状況にある。
　経営状況については、前年度と概ね同様の比率となったが、類似団体に比べ、経常収支比率や料金回収率が低く、企業債残高対給水収益比率も高くなっている。
　老朽化の状況については、類似団体に比べ、管路更新率は高くなったが、管路経年化率も高くなっており、今後も管路の更新需要が一層増える見込みである。
　このような厳しい経営状況の中、令和２年度から水道料金を改定し、収入を確保することで経営の安定化を図り、「出雲市水道事業ビジョン」に基づいた計画的な施設の更新と耐震化の取組を推進することとしている。</t>
    <phoneticPr fontId="4"/>
  </si>
  <si>
    <t>①有形固定資産減価償却率　償却対象資産の帳簿原価、減価償却累計額ともに増加したが、帳簿原価に比べ、減価償却累計額の増加が多かったため、前年度より高くなったが、類似団体を下回っている。
②管路経年化率　計画的に管路更新を進めているが、法定耐用年数を超過した管路延長が増えたため、前年度より高くなり、類似団体を上回っている。
③管路更新率　総管路延長のうち更新した管路延長の割合が上がったため、前年度より高くなり、類似団体を上回っている。
　</t>
    <rPh sb="1" eb="3">
      <t>ユウケイ</t>
    </rPh>
    <rPh sb="3" eb="5">
      <t>コテイ</t>
    </rPh>
    <rPh sb="5" eb="7">
      <t>シサン</t>
    </rPh>
    <rPh sb="7" eb="9">
      <t>ゲンカ</t>
    </rPh>
    <rPh sb="9" eb="11">
      <t>ショウキャク</t>
    </rPh>
    <rPh sb="11" eb="12">
      <t>リツ</t>
    </rPh>
    <rPh sb="93" eb="95">
      <t>カンロ</t>
    </rPh>
    <rPh sb="95" eb="97">
      <t>ケイネン</t>
    </rPh>
    <rPh sb="97" eb="98">
      <t>カ</t>
    </rPh>
    <rPh sb="98" eb="99">
      <t>リツ</t>
    </rPh>
    <rPh sb="162" eb="164">
      <t>カンロ</t>
    </rPh>
    <rPh sb="164" eb="166">
      <t>コウシン</t>
    </rPh>
    <rPh sb="166" eb="167">
      <t>リツ</t>
    </rPh>
    <phoneticPr fontId="4"/>
  </si>
  <si>
    <t>①経常収支比率　収益及び費用いずれも減少したが、収益の減少に比べ、費用の減少が少なかったため、前年度より低くなり、類似団体を下回っている。
②累積欠損金比率　欠損金がないため表示されない。
③流動比率　一般会計繰入金等の未収金の減による流動資産の減少、工事代金、企業債償還金等の未払金の増による流動負債の増加に伴い、前年度より低くなり、類似団体を下回っている。
④企業債残高対給水収益比率　企業債残高及び給水収益いずれも減少したが、企業債残高の減少に比べ、給水収益の減少が少なかったため、前年度より低くなったが、類似団体を上回っている。
⑤料金回収率　供給単価は横ばいであったが、給水原価が減少したため、前年度より高くなったが、類似団体を下回っている。
⑥給水原価　有収水量及び費用いずれも減少したが、費用の減少に比べ、有収水量の減少が少なかったため、前年度より低くなったが、類似団体を上回っている。
⑦施設利用率　配水量の減少により前年度より低下したが、類似団体を上回っている。
⑧有収率　計画的な漏水調査の実施や老朽管の更新により漏水量が減少したため、前年度より向上し、類似団体を上回っている。</t>
    <rPh sb="1" eb="7">
      <t>ケイジョウシュウシヒリツルイセキケッソンキンヒリツリュウドウヒリツキギョウサイザンダカタイキュウスイシュウエキヒリツリョウキンカイシュウリツキュウスイゲンカシセツリヨウリツユウシュウリツ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</si>
</sst>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1.05</c:v>
                </c:pt>
                <c:pt idx="1">
                  <c:v>0.63</c:v>
                </c:pt>
                <c:pt idx="2">
                  <c:v>0.42</c:v>
                </c:pt>
                <c:pt idx="3">
                  <c:v>0.56000000000000005</c:v>
                </c:pt>
                <c:pt idx="4">
                  <c:v>0.83</c:v>
                </c:pt>
              </c:numCache>
            </c:numRef>
          </c:val>
          <c:extLst xmlns:c16r2="http://schemas.microsoft.com/office/drawing/2015/06/chart">
            <c:ext xmlns:c16="http://schemas.microsoft.com/office/drawing/2014/chart" uri="{C3380CC4-5D6E-409C-BE32-E72D297353CC}">
              <c16:uniqueId val="{00000000-4CF9-4E28-83DC-F0B9800EC8A5}"/>
            </c:ext>
          </c:extLst>
        </c:ser>
        <c:dLbls>
          <c:showLegendKey val="0"/>
          <c:showVal val="0"/>
          <c:showCatName val="0"/>
          <c:showSerName val="0"/>
          <c:showPercent val="0"/>
          <c:showBubbleSize val="0"/>
        </c:dLbls>
        <c:gapWidth val="150"/>
        <c:axId val="408675592"/>
        <c:axId val="4086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4CF9-4E28-83DC-F0B9800EC8A5}"/>
            </c:ext>
          </c:extLst>
        </c:ser>
        <c:dLbls>
          <c:showLegendKey val="0"/>
          <c:showVal val="0"/>
          <c:showCatName val="0"/>
          <c:showSerName val="0"/>
          <c:showPercent val="0"/>
          <c:showBubbleSize val="0"/>
        </c:dLbls>
        <c:marker val="1"/>
        <c:smooth val="0"/>
        <c:axId val="408675592"/>
        <c:axId val="408675200"/>
      </c:lineChart>
      <c:dateAx>
        <c:axId val="408675592"/>
        <c:scaling>
          <c:orientation val="minMax"/>
        </c:scaling>
        <c:delete val="1"/>
        <c:axPos val="b"/>
        <c:numFmt formatCode="ge" sourceLinked="1"/>
        <c:majorTickMark val="none"/>
        <c:minorTickMark val="none"/>
        <c:tickLblPos val="none"/>
        <c:crossAx val="408675200"/>
        <c:crosses val="autoZero"/>
        <c:auto val="1"/>
        <c:lblOffset val="100"/>
        <c:baseTimeUnit val="years"/>
      </c:dateAx>
      <c:valAx>
        <c:axId val="4086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7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61.35</c:v>
                </c:pt>
                <c:pt idx="1">
                  <c:v>62.05</c:v>
                </c:pt>
                <c:pt idx="2">
                  <c:v>61.46</c:v>
                </c:pt>
                <c:pt idx="3">
                  <c:v>64.400000000000006</c:v>
                </c:pt>
                <c:pt idx="4">
                  <c:v>63.2</c:v>
                </c:pt>
              </c:numCache>
            </c:numRef>
          </c:val>
          <c:extLst xmlns:c16r2="http://schemas.microsoft.com/office/drawing/2015/06/chart">
            <c:ext xmlns:c16="http://schemas.microsoft.com/office/drawing/2014/chart" uri="{C3380CC4-5D6E-409C-BE32-E72D297353CC}">
              <c16:uniqueId val="{00000000-AEC3-44DD-99E6-6AFE0907E5C5}"/>
            </c:ext>
          </c:extLst>
        </c:ser>
        <c:dLbls>
          <c:showLegendKey val="0"/>
          <c:showVal val="0"/>
          <c:showCatName val="0"/>
          <c:showSerName val="0"/>
          <c:showPercent val="0"/>
          <c:showBubbleSize val="0"/>
        </c:dLbls>
        <c:gapWidth val="150"/>
        <c:axId val="408668928"/>
        <c:axId val="40866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AEC3-44DD-99E6-6AFE0907E5C5}"/>
            </c:ext>
          </c:extLst>
        </c:ser>
        <c:dLbls>
          <c:showLegendKey val="0"/>
          <c:showVal val="0"/>
          <c:showCatName val="0"/>
          <c:showSerName val="0"/>
          <c:showPercent val="0"/>
          <c:showBubbleSize val="0"/>
        </c:dLbls>
        <c:marker val="1"/>
        <c:smooth val="0"/>
        <c:axId val="408668928"/>
        <c:axId val="408669712"/>
      </c:lineChart>
      <c:dateAx>
        <c:axId val="408668928"/>
        <c:scaling>
          <c:orientation val="minMax"/>
        </c:scaling>
        <c:delete val="1"/>
        <c:axPos val="b"/>
        <c:numFmt formatCode="ge" sourceLinked="1"/>
        <c:majorTickMark val="none"/>
        <c:minorTickMark val="none"/>
        <c:tickLblPos val="none"/>
        <c:crossAx val="408669712"/>
        <c:crosses val="autoZero"/>
        <c:auto val="1"/>
        <c:lblOffset val="100"/>
        <c:baseTimeUnit val="years"/>
      </c:dateAx>
      <c:valAx>
        <c:axId val="4086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91.32</c:v>
                </c:pt>
                <c:pt idx="1">
                  <c:v>90.98</c:v>
                </c:pt>
                <c:pt idx="2">
                  <c:v>92.8</c:v>
                </c:pt>
                <c:pt idx="3">
                  <c:v>91.95</c:v>
                </c:pt>
                <c:pt idx="4">
                  <c:v>92.34</c:v>
                </c:pt>
              </c:numCache>
            </c:numRef>
          </c:val>
          <c:extLst xmlns:c16r2="http://schemas.microsoft.com/office/drawing/2015/06/chart">
            <c:ext xmlns:c16="http://schemas.microsoft.com/office/drawing/2014/chart" uri="{C3380CC4-5D6E-409C-BE32-E72D297353CC}">
              <c16:uniqueId val="{00000000-6E21-445C-9224-1235A8793EBB}"/>
            </c:ext>
          </c:extLst>
        </c:ser>
        <c:dLbls>
          <c:showLegendKey val="0"/>
          <c:showVal val="0"/>
          <c:showCatName val="0"/>
          <c:showSerName val="0"/>
          <c:showPercent val="0"/>
          <c:showBubbleSize val="0"/>
        </c:dLbls>
        <c:gapWidth val="150"/>
        <c:axId val="409962336"/>
        <c:axId val="4099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6E21-445C-9224-1235A8793EBB}"/>
            </c:ext>
          </c:extLst>
        </c:ser>
        <c:dLbls>
          <c:showLegendKey val="0"/>
          <c:showVal val="0"/>
          <c:showCatName val="0"/>
          <c:showSerName val="0"/>
          <c:showPercent val="0"/>
          <c:showBubbleSize val="0"/>
        </c:dLbls>
        <c:marker val="1"/>
        <c:smooth val="0"/>
        <c:axId val="409962336"/>
        <c:axId val="409960768"/>
      </c:lineChart>
      <c:dateAx>
        <c:axId val="409962336"/>
        <c:scaling>
          <c:orientation val="minMax"/>
        </c:scaling>
        <c:delete val="1"/>
        <c:axPos val="b"/>
        <c:numFmt formatCode="ge" sourceLinked="1"/>
        <c:majorTickMark val="none"/>
        <c:minorTickMark val="none"/>
        <c:tickLblPos val="none"/>
        <c:crossAx val="409960768"/>
        <c:crosses val="autoZero"/>
        <c:auto val="1"/>
        <c:lblOffset val="100"/>
        <c:baseTimeUnit val="years"/>
      </c:dateAx>
      <c:valAx>
        <c:axId val="4099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116.24</c:v>
                </c:pt>
                <c:pt idx="1">
                  <c:v>121.39</c:v>
                </c:pt>
                <c:pt idx="2">
                  <c:v>124.1</c:v>
                </c:pt>
                <c:pt idx="3">
                  <c:v>105.88</c:v>
                </c:pt>
                <c:pt idx="4">
                  <c:v>105.37</c:v>
                </c:pt>
              </c:numCache>
            </c:numRef>
          </c:val>
          <c:extLst xmlns:c16r2="http://schemas.microsoft.com/office/drawing/2015/06/chart">
            <c:ext xmlns:c16="http://schemas.microsoft.com/office/drawing/2014/chart" uri="{C3380CC4-5D6E-409C-BE32-E72D297353CC}">
              <c16:uniqueId val="{00000000-5FCC-415B-8811-900A28BAA00D}"/>
            </c:ext>
          </c:extLst>
        </c:ser>
        <c:dLbls>
          <c:showLegendKey val="0"/>
          <c:showVal val="0"/>
          <c:showCatName val="0"/>
          <c:showSerName val="0"/>
          <c:showPercent val="0"/>
          <c:showBubbleSize val="0"/>
        </c:dLbls>
        <c:gapWidth val="150"/>
        <c:axId val="408675984"/>
        <c:axId val="40867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5FCC-415B-8811-900A28BAA00D}"/>
            </c:ext>
          </c:extLst>
        </c:ser>
        <c:dLbls>
          <c:showLegendKey val="0"/>
          <c:showVal val="0"/>
          <c:showCatName val="0"/>
          <c:showSerName val="0"/>
          <c:showPercent val="0"/>
          <c:showBubbleSize val="0"/>
        </c:dLbls>
        <c:marker val="1"/>
        <c:smooth val="0"/>
        <c:axId val="408675984"/>
        <c:axId val="408671672"/>
      </c:lineChart>
      <c:dateAx>
        <c:axId val="408675984"/>
        <c:scaling>
          <c:orientation val="minMax"/>
        </c:scaling>
        <c:delete val="1"/>
        <c:axPos val="b"/>
        <c:numFmt formatCode="ge" sourceLinked="1"/>
        <c:majorTickMark val="none"/>
        <c:minorTickMark val="none"/>
        <c:tickLblPos val="none"/>
        <c:crossAx val="408671672"/>
        <c:crosses val="autoZero"/>
        <c:auto val="1"/>
        <c:lblOffset val="100"/>
        <c:baseTimeUnit val="years"/>
      </c:dateAx>
      <c:valAx>
        <c:axId val="40867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6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40.64</c:v>
                </c:pt>
                <c:pt idx="1">
                  <c:v>42.38</c:v>
                </c:pt>
                <c:pt idx="2">
                  <c:v>44.37</c:v>
                </c:pt>
                <c:pt idx="3">
                  <c:v>38.909999999999997</c:v>
                </c:pt>
                <c:pt idx="4">
                  <c:v>40.020000000000003</c:v>
                </c:pt>
              </c:numCache>
            </c:numRef>
          </c:val>
          <c:extLst xmlns:c16r2="http://schemas.microsoft.com/office/drawing/2015/06/chart">
            <c:ext xmlns:c16="http://schemas.microsoft.com/office/drawing/2014/chart" uri="{C3380CC4-5D6E-409C-BE32-E72D297353CC}">
              <c16:uniqueId val="{00000000-734F-4FE5-9329-5F7A8935B4AB}"/>
            </c:ext>
          </c:extLst>
        </c:ser>
        <c:dLbls>
          <c:showLegendKey val="0"/>
          <c:showVal val="0"/>
          <c:showCatName val="0"/>
          <c:showSerName val="0"/>
          <c:showPercent val="0"/>
          <c:showBubbleSize val="0"/>
        </c:dLbls>
        <c:gapWidth val="150"/>
        <c:axId val="408674808"/>
        <c:axId val="40866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734F-4FE5-9329-5F7A8935B4AB}"/>
            </c:ext>
          </c:extLst>
        </c:ser>
        <c:dLbls>
          <c:showLegendKey val="0"/>
          <c:showVal val="0"/>
          <c:showCatName val="0"/>
          <c:showSerName val="0"/>
          <c:showPercent val="0"/>
          <c:showBubbleSize val="0"/>
        </c:dLbls>
        <c:marker val="1"/>
        <c:smooth val="0"/>
        <c:axId val="408674808"/>
        <c:axId val="408669320"/>
      </c:lineChart>
      <c:dateAx>
        <c:axId val="408674808"/>
        <c:scaling>
          <c:orientation val="minMax"/>
        </c:scaling>
        <c:delete val="1"/>
        <c:axPos val="b"/>
        <c:numFmt formatCode="ge" sourceLinked="1"/>
        <c:majorTickMark val="none"/>
        <c:minorTickMark val="none"/>
        <c:tickLblPos val="none"/>
        <c:crossAx val="408669320"/>
        <c:crosses val="autoZero"/>
        <c:auto val="1"/>
        <c:lblOffset val="100"/>
        <c:baseTimeUnit val="years"/>
      </c:dateAx>
      <c:valAx>
        <c:axId val="4086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7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22.81</c:v>
                </c:pt>
                <c:pt idx="1">
                  <c:v>14.6</c:v>
                </c:pt>
                <c:pt idx="2">
                  <c:v>25.35</c:v>
                </c:pt>
                <c:pt idx="3">
                  <c:v>23.36</c:v>
                </c:pt>
                <c:pt idx="4">
                  <c:v>24.93</c:v>
                </c:pt>
              </c:numCache>
            </c:numRef>
          </c:val>
          <c:extLst xmlns:c16r2="http://schemas.microsoft.com/office/drawing/2015/06/chart">
            <c:ext xmlns:c16="http://schemas.microsoft.com/office/drawing/2014/chart" uri="{C3380CC4-5D6E-409C-BE32-E72D297353CC}">
              <c16:uniqueId val="{00000000-8A90-4154-8D57-67C9BE42AF31}"/>
            </c:ext>
          </c:extLst>
        </c:ser>
        <c:dLbls>
          <c:showLegendKey val="0"/>
          <c:showVal val="0"/>
          <c:showCatName val="0"/>
          <c:showSerName val="0"/>
          <c:showPercent val="0"/>
          <c:showBubbleSize val="0"/>
        </c:dLbls>
        <c:gapWidth val="150"/>
        <c:axId val="408672456"/>
        <c:axId val="40867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8A90-4154-8D57-67C9BE42AF31}"/>
            </c:ext>
          </c:extLst>
        </c:ser>
        <c:dLbls>
          <c:showLegendKey val="0"/>
          <c:showVal val="0"/>
          <c:showCatName val="0"/>
          <c:showSerName val="0"/>
          <c:showPercent val="0"/>
          <c:showBubbleSize val="0"/>
        </c:dLbls>
        <c:marker val="1"/>
        <c:smooth val="0"/>
        <c:axId val="408672456"/>
        <c:axId val="408672848"/>
      </c:lineChart>
      <c:dateAx>
        <c:axId val="408672456"/>
        <c:scaling>
          <c:orientation val="minMax"/>
        </c:scaling>
        <c:delete val="1"/>
        <c:axPos val="b"/>
        <c:numFmt formatCode="ge" sourceLinked="1"/>
        <c:majorTickMark val="none"/>
        <c:minorTickMark val="none"/>
        <c:tickLblPos val="none"/>
        <c:crossAx val="408672848"/>
        <c:crosses val="autoZero"/>
        <c:auto val="1"/>
        <c:lblOffset val="100"/>
        <c:baseTimeUnit val="years"/>
      </c:dateAx>
      <c:valAx>
        <c:axId val="40867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7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E7-42F8-84BA-CEF7B38038FF}"/>
            </c:ext>
          </c:extLst>
        </c:ser>
        <c:dLbls>
          <c:showLegendKey val="0"/>
          <c:showVal val="0"/>
          <c:showCatName val="0"/>
          <c:showSerName val="0"/>
          <c:showPercent val="0"/>
          <c:showBubbleSize val="0"/>
        </c:dLbls>
        <c:gapWidth val="150"/>
        <c:axId val="331957088"/>
        <c:axId val="33195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38E7-42F8-84BA-CEF7B38038FF}"/>
            </c:ext>
          </c:extLst>
        </c:ser>
        <c:dLbls>
          <c:showLegendKey val="0"/>
          <c:showVal val="0"/>
          <c:showCatName val="0"/>
          <c:showSerName val="0"/>
          <c:showPercent val="0"/>
          <c:showBubbleSize val="0"/>
        </c:dLbls>
        <c:marker val="1"/>
        <c:smooth val="0"/>
        <c:axId val="331957088"/>
        <c:axId val="331958264"/>
      </c:lineChart>
      <c:dateAx>
        <c:axId val="331957088"/>
        <c:scaling>
          <c:orientation val="minMax"/>
        </c:scaling>
        <c:delete val="1"/>
        <c:axPos val="b"/>
        <c:numFmt formatCode="ge" sourceLinked="1"/>
        <c:majorTickMark val="none"/>
        <c:minorTickMark val="none"/>
        <c:tickLblPos val="none"/>
        <c:crossAx val="331958264"/>
        <c:crosses val="autoZero"/>
        <c:auto val="1"/>
        <c:lblOffset val="100"/>
        <c:baseTimeUnit val="years"/>
      </c:dateAx>
      <c:valAx>
        <c:axId val="331958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9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195.39</c:v>
                </c:pt>
                <c:pt idx="1">
                  <c:v>244.23</c:v>
                </c:pt>
                <c:pt idx="2">
                  <c:v>205.01</c:v>
                </c:pt>
                <c:pt idx="3">
                  <c:v>167.05</c:v>
                </c:pt>
                <c:pt idx="4">
                  <c:v>134.34</c:v>
                </c:pt>
              </c:numCache>
            </c:numRef>
          </c:val>
          <c:extLst xmlns:c16r2="http://schemas.microsoft.com/office/drawing/2015/06/chart">
            <c:ext xmlns:c16="http://schemas.microsoft.com/office/drawing/2014/chart" uri="{C3380CC4-5D6E-409C-BE32-E72D297353CC}">
              <c16:uniqueId val="{00000000-FA08-4924-B2C0-D4C35F2793A1}"/>
            </c:ext>
          </c:extLst>
        </c:ser>
        <c:dLbls>
          <c:showLegendKey val="0"/>
          <c:showVal val="0"/>
          <c:showCatName val="0"/>
          <c:showSerName val="0"/>
          <c:showPercent val="0"/>
          <c:showBubbleSize val="0"/>
        </c:dLbls>
        <c:gapWidth val="150"/>
        <c:axId val="331958656"/>
        <c:axId val="3319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FA08-4924-B2C0-D4C35F2793A1}"/>
            </c:ext>
          </c:extLst>
        </c:ser>
        <c:dLbls>
          <c:showLegendKey val="0"/>
          <c:showVal val="0"/>
          <c:showCatName val="0"/>
          <c:showSerName val="0"/>
          <c:showPercent val="0"/>
          <c:showBubbleSize val="0"/>
        </c:dLbls>
        <c:marker val="1"/>
        <c:smooth val="0"/>
        <c:axId val="331958656"/>
        <c:axId val="331956696"/>
      </c:lineChart>
      <c:dateAx>
        <c:axId val="331958656"/>
        <c:scaling>
          <c:orientation val="minMax"/>
        </c:scaling>
        <c:delete val="1"/>
        <c:axPos val="b"/>
        <c:numFmt formatCode="ge" sourceLinked="1"/>
        <c:majorTickMark val="none"/>
        <c:minorTickMark val="none"/>
        <c:tickLblPos val="none"/>
        <c:crossAx val="331956696"/>
        <c:crosses val="autoZero"/>
        <c:auto val="1"/>
        <c:lblOffset val="100"/>
        <c:baseTimeUnit val="years"/>
      </c:dateAx>
      <c:valAx>
        <c:axId val="33195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381.82</c:v>
                </c:pt>
                <c:pt idx="1">
                  <c:v>372.32</c:v>
                </c:pt>
                <c:pt idx="2">
                  <c:v>365.9</c:v>
                </c:pt>
                <c:pt idx="3">
                  <c:v>585.96</c:v>
                </c:pt>
                <c:pt idx="4">
                  <c:v>574.41999999999996</c:v>
                </c:pt>
              </c:numCache>
            </c:numRef>
          </c:val>
          <c:extLst xmlns:c16r2="http://schemas.microsoft.com/office/drawing/2015/06/chart">
            <c:ext xmlns:c16="http://schemas.microsoft.com/office/drawing/2014/chart" uri="{C3380CC4-5D6E-409C-BE32-E72D297353CC}">
              <c16:uniqueId val="{00000000-1C5F-4192-AE01-B2822FB01E18}"/>
            </c:ext>
          </c:extLst>
        </c:ser>
        <c:dLbls>
          <c:showLegendKey val="0"/>
          <c:showVal val="0"/>
          <c:showCatName val="0"/>
          <c:showSerName val="0"/>
          <c:showPercent val="0"/>
          <c:showBubbleSize val="0"/>
        </c:dLbls>
        <c:gapWidth val="150"/>
        <c:axId val="331959832"/>
        <c:axId val="33195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1C5F-4192-AE01-B2822FB01E18}"/>
            </c:ext>
          </c:extLst>
        </c:ser>
        <c:dLbls>
          <c:showLegendKey val="0"/>
          <c:showVal val="0"/>
          <c:showCatName val="0"/>
          <c:showSerName val="0"/>
          <c:showPercent val="0"/>
          <c:showBubbleSize val="0"/>
        </c:dLbls>
        <c:marker val="1"/>
        <c:smooth val="0"/>
        <c:axId val="331959832"/>
        <c:axId val="331957480"/>
      </c:lineChart>
      <c:dateAx>
        <c:axId val="331959832"/>
        <c:scaling>
          <c:orientation val="minMax"/>
        </c:scaling>
        <c:delete val="1"/>
        <c:axPos val="b"/>
        <c:numFmt formatCode="ge" sourceLinked="1"/>
        <c:majorTickMark val="none"/>
        <c:minorTickMark val="none"/>
        <c:tickLblPos val="none"/>
        <c:crossAx val="331957480"/>
        <c:crosses val="autoZero"/>
        <c:auto val="1"/>
        <c:lblOffset val="100"/>
        <c:baseTimeUnit val="years"/>
      </c:dateAx>
      <c:valAx>
        <c:axId val="331957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95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109.81</c:v>
                </c:pt>
                <c:pt idx="1">
                  <c:v>116</c:v>
                </c:pt>
                <c:pt idx="2">
                  <c:v>119.42</c:v>
                </c:pt>
                <c:pt idx="3">
                  <c:v>95.93</c:v>
                </c:pt>
                <c:pt idx="4">
                  <c:v>96.79</c:v>
                </c:pt>
              </c:numCache>
            </c:numRef>
          </c:val>
          <c:extLst xmlns:c16r2="http://schemas.microsoft.com/office/drawing/2015/06/chart">
            <c:ext xmlns:c16="http://schemas.microsoft.com/office/drawing/2014/chart" uri="{C3380CC4-5D6E-409C-BE32-E72D297353CC}">
              <c16:uniqueId val="{00000000-B616-42AE-BB57-AF1B0CAA9B2C}"/>
            </c:ext>
          </c:extLst>
        </c:ser>
        <c:dLbls>
          <c:showLegendKey val="0"/>
          <c:showVal val="0"/>
          <c:showCatName val="0"/>
          <c:showSerName val="0"/>
          <c:showPercent val="0"/>
          <c:showBubbleSize val="0"/>
        </c:dLbls>
        <c:gapWidth val="150"/>
        <c:axId val="331959440"/>
        <c:axId val="3319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B616-42AE-BB57-AF1B0CAA9B2C}"/>
            </c:ext>
          </c:extLst>
        </c:ser>
        <c:dLbls>
          <c:showLegendKey val="0"/>
          <c:showVal val="0"/>
          <c:showCatName val="0"/>
          <c:showSerName val="0"/>
          <c:showPercent val="0"/>
          <c:showBubbleSize val="0"/>
        </c:dLbls>
        <c:marker val="1"/>
        <c:smooth val="0"/>
        <c:axId val="331959440"/>
        <c:axId val="331960224"/>
      </c:lineChart>
      <c:dateAx>
        <c:axId val="331959440"/>
        <c:scaling>
          <c:orientation val="minMax"/>
        </c:scaling>
        <c:delete val="1"/>
        <c:axPos val="b"/>
        <c:numFmt formatCode="ge" sourceLinked="1"/>
        <c:majorTickMark val="none"/>
        <c:minorTickMark val="none"/>
        <c:tickLblPos val="none"/>
        <c:crossAx val="331960224"/>
        <c:crosses val="autoZero"/>
        <c:auto val="1"/>
        <c:lblOffset val="100"/>
        <c:baseTimeUnit val="years"/>
      </c:dateAx>
      <c:valAx>
        <c:axId val="3319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9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145.61000000000001</c:v>
                </c:pt>
                <c:pt idx="1">
                  <c:v>137.85</c:v>
                </c:pt>
                <c:pt idx="2">
                  <c:v>134.01</c:v>
                </c:pt>
                <c:pt idx="3">
                  <c:v>166.84</c:v>
                </c:pt>
                <c:pt idx="4">
                  <c:v>165.53</c:v>
                </c:pt>
              </c:numCache>
            </c:numRef>
          </c:val>
          <c:extLst xmlns:c16r2="http://schemas.microsoft.com/office/drawing/2015/06/chart">
            <c:ext xmlns:c16="http://schemas.microsoft.com/office/drawing/2014/chart" uri="{C3380CC4-5D6E-409C-BE32-E72D297353CC}">
              <c16:uniqueId val="{00000000-E096-45D6-91AE-429944A5A4A1}"/>
            </c:ext>
          </c:extLst>
        </c:ser>
        <c:dLbls>
          <c:showLegendKey val="0"/>
          <c:showVal val="0"/>
          <c:showCatName val="0"/>
          <c:showSerName val="0"/>
          <c:showPercent val="0"/>
          <c:showBubbleSize val="0"/>
        </c:dLbls>
        <c:gapWidth val="150"/>
        <c:axId val="331953560"/>
        <c:axId val="3319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E096-45D6-91AE-429944A5A4A1}"/>
            </c:ext>
          </c:extLst>
        </c:ser>
        <c:dLbls>
          <c:showLegendKey val="0"/>
          <c:showVal val="0"/>
          <c:showCatName val="0"/>
          <c:showSerName val="0"/>
          <c:showPercent val="0"/>
          <c:showBubbleSize val="0"/>
        </c:dLbls>
        <c:marker val="1"/>
        <c:smooth val="0"/>
        <c:axId val="331953560"/>
        <c:axId val="331953952"/>
      </c:lineChart>
      <c:dateAx>
        <c:axId val="331953560"/>
        <c:scaling>
          <c:orientation val="minMax"/>
        </c:scaling>
        <c:delete val="1"/>
        <c:axPos val="b"/>
        <c:numFmt formatCode="ge" sourceLinked="1"/>
        <c:majorTickMark val="none"/>
        <c:minorTickMark val="none"/>
        <c:tickLblPos val="none"/>
        <c:crossAx val="331953952"/>
        <c:crosses val="autoZero"/>
        <c:auto val="1"/>
        <c:lblOffset val="100"/>
        <c:baseTimeUnit val="years"/>
      </c:dateAx>
      <c:valAx>
        <c:axId val="3319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9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出雲市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175790</v>
      </c>
      <c r="AM8" s="70"/>
      <c r="AN8" s="70"/>
      <c r="AO8" s="70"/>
      <c r="AP8" s="70"/>
      <c r="AQ8" s="70"/>
      <c r="AR8" s="70"/>
      <c r="AS8" s="70"/>
      <c r="AT8" s="66">
        <f>データ!$S$6</f>
        <v>624.36</v>
      </c>
      <c r="AU8" s="67"/>
      <c r="AV8" s="67"/>
      <c r="AW8" s="67"/>
      <c r="AX8" s="67"/>
      <c r="AY8" s="67"/>
      <c r="AZ8" s="67"/>
      <c r="BA8" s="67"/>
      <c r="BB8" s="69">
        <f>データ!$T$6</f>
        <v>281.55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61.24</v>
      </c>
      <c r="J10" s="67"/>
      <c r="K10" s="67"/>
      <c r="L10" s="67"/>
      <c r="M10" s="67"/>
      <c r="N10" s="67"/>
      <c r="O10" s="68"/>
      <c r="P10" s="69">
        <f>データ!$P$6</f>
        <v>99.01</v>
      </c>
      <c r="Q10" s="69"/>
      <c r="R10" s="69"/>
      <c r="S10" s="69"/>
      <c r="T10" s="69"/>
      <c r="U10" s="69"/>
      <c r="V10" s="69"/>
      <c r="W10" s="70">
        <f>データ!$Q$6</f>
        <v>2896</v>
      </c>
      <c r="X10" s="70"/>
      <c r="Y10" s="70"/>
      <c r="Z10" s="70"/>
      <c r="AA10" s="70"/>
      <c r="AB10" s="70"/>
      <c r="AC10" s="70"/>
      <c r="AD10" s="2"/>
      <c r="AE10" s="2"/>
      <c r="AF10" s="2"/>
      <c r="AG10" s="2"/>
      <c r="AH10" s="4"/>
      <c r="AI10" s="4"/>
      <c r="AJ10" s="4"/>
      <c r="AK10" s="4"/>
      <c r="AL10" s="70">
        <f>データ!$U$6</f>
        <v>144407</v>
      </c>
      <c r="AM10" s="70"/>
      <c r="AN10" s="70"/>
      <c r="AO10" s="70"/>
      <c r="AP10" s="70"/>
      <c r="AQ10" s="70"/>
      <c r="AR10" s="70"/>
      <c r="AS10" s="70"/>
      <c r="AT10" s="66">
        <f>データ!$V$6</f>
        <v>236.48</v>
      </c>
      <c r="AU10" s="67"/>
      <c r="AV10" s="67"/>
      <c r="AW10" s="67"/>
      <c r="AX10" s="67"/>
      <c r="AY10" s="67"/>
      <c r="AZ10" s="67"/>
      <c r="BA10" s="67"/>
      <c r="BB10" s="69">
        <f>データ!$W$6</f>
        <v>610.65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uOGCBjMmGu5gaZ7Um5XhQSry0kwHc6fQoWpyMfr+vWO8le/6eUENMcjtslpsTRHAJxcNWkbZoQnrKDOyt5iyA==" saltValue="/XmyBe+/9rkE7MbhJfrs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322032</v>
      </c>
      <c r="D6" s="34">
        <f t="shared" si="3"/>
        <v>46</v>
      </c>
      <c r="E6" s="34">
        <f t="shared" si="3"/>
        <v>1</v>
      </c>
      <c r="F6" s="34">
        <f t="shared" si="3"/>
        <v>0</v>
      </c>
      <c r="G6" s="34">
        <f t="shared" si="3"/>
        <v>1</v>
      </c>
      <c r="H6" s="34" t="str">
        <f t="shared" si="3"/>
        <v>島根県　出雲市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61.24</v>
      </c>
      <c r="P6" s="35">
        <f t="shared" si="3"/>
        <v>99.01</v>
      </c>
      <c r="Q6" s="35">
        <f t="shared" si="3"/>
        <v>2896</v>
      </c>
      <c r="R6" s="35">
        <f t="shared" si="3"/>
        <v>175790</v>
      </c>
      <c r="S6" s="35">
        <f t="shared" si="3"/>
        <v>624.36</v>
      </c>
      <c r="T6" s="35">
        <f t="shared" si="3"/>
        <v>281.55</v>
      </c>
      <c r="U6" s="35">
        <f t="shared" si="3"/>
        <v>144407</v>
      </c>
      <c r="V6" s="35">
        <f t="shared" si="3"/>
        <v>236.48</v>
      </c>
      <c r="W6" s="35">
        <f t="shared" si="3"/>
        <v>610.65</v>
      </c>
      <c r="X6" s="36">
        <f>IF(X7="",NA(),X7)</f>
        <v>116.24</v>
      </c>
      <c r="Y6" s="36">
        <f t="shared" ref="Y6:AG6" si="4">IF(Y7="",NA(),Y7)</f>
        <v>121.39</v>
      </c>
      <c r="Z6" s="36">
        <f t="shared" si="4"/>
        <v>124.1</v>
      </c>
      <c r="AA6" s="36">
        <f t="shared" si="4"/>
        <v>105.88</v>
      </c>
      <c r="AB6" s="36">
        <f t="shared" si="4"/>
        <v>105.37</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195.39</v>
      </c>
      <c r="AU6" s="36">
        <f t="shared" ref="AU6:BC6" si="6">IF(AU7="",NA(),AU7)</f>
        <v>244.23</v>
      </c>
      <c r="AV6" s="36">
        <f t="shared" si="6"/>
        <v>205.01</v>
      </c>
      <c r="AW6" s="36">
        <f t="shared" si="6"/>
        <v>167.05</v>
      </c>
      <c r="AX6" s="36">
        <f t="shared" si="6"/>
        <v>134.34</v>
      </c>
      <c r="AY6" s="36">
        <f t="shared" si="6"/>
        <v>344.19</v>
      </c>
      <c r="AZ6" s="36">
        <f t="shared" si="6"/>
        <v>352.05</v>
      </c>
      <c r="BA6" s="36">
        <f t="shared" si="6"/>
        <v>349.04</v>
      </c>
      <c r="BB6" s="36">
        <f t="shared" si="6"/>
        <v>337.49</v>
      </c>
      <c r="BC6" s="36">
        <f t="shared" si="6"/>
        <v>335.6</v>
      </c>
      <c r="BD6" s="35" t="str">
        <f>IF(BD7="","",IF(BD7="-","【-】","【"&amp;SUBSTITUTE(TEXT(BD7,"#,##0.00"),"-","△")&amp;"】"))</f>
        <v>【261.93】</v>
      </c>
      <c r="BE6" s="36">
        <f>IF(BE7="",NA(),BE7)</f>
        <v>381.82</v>
      </c>
      <c r="BF6" s="36">
        <f t="shared" ref="BF6:BN6" si="7">IF(BF7="",NA(),BF7)</f>
        <v>372.32</v>
      </c>
      <c r="BG6" s="36">
        <f t="shared" si="7"/>
        <v>365.9</v>
      </c>
      <c r="BH6" s="36">
        <f t="shared" si="7"/>
        <v>585.96</v>
      </c>
      <c r="BI6" s="36">
        <f t="shared" si="7"/>
        <v>574.41999999999996</v>
      </c>
      <c r="BJ6" s="36">
        <f t="shared" si="7"/>
        <v>252.09</v>
      </c>
      <c r="BK6" s="36">
        <f t="shared" si="7"/>
        <v>250.76</v>
      </c>
      <c r="BL6" s="36">
        <f t="shared" si="7"/>
        <v>254.54</v>
      </c>
      <c r="BM6" s="36">
        <f t="shared" si="7"/>
        <v>265.92</v>
      </c>
      <c r="BN6" s="36">
        <f t="shared" si="7"/>
        <v>258.26</v>
      </c>
      <c r="BO6" s="35" t="str">
        <f>IF(BO7="","",IF(BO7="-","【-】","【"&amp;SUBSTITUTE(TEXT(BO7,"#,##0.00"),"-","△")&amp;"】"))</f>
        <v>【270.46】</v>
      </c>
      <c r="BP6" s="36">
        <f>IF(BP7="",NA(),BP7)</f>
        <v>109.81</v>
      </c>
      <c r="BQ6" s="36">
        <f t="shared" ref="BQ6:BY6" si="8">IF(BQ7="",NA(),BQ7)</f>
        <v>116</v>
      </c>
      <c r="BR6" s="36">
        <f t="shared" si="8"/>
        <v>119.42</v>
      </c>
      <c r="BS6" s="36">
        <f t="shared" si="8"/>
        <v>95.93</v>
      </c>
      <c r="BT6" s="36">
        <f t="shared" si="8"/>
        <v>96.79</v>
      </c>
      <c r="BU6" s="36">
        <f t="shared" si="8"/>
        <v>106.22</v>
      </c>
      <c r="BV6" s="36">
        <f t="shared" si="8"/>
        <v>106.69</v>
      </c>
      <c r="BW6" s="36">
        <f t="shared" si="8"/>
        <v>106.52</v>
      </c>
      <c r="BX6" s="36">
        <f t="shared" si="8"/>
        <v>105.86</v>
      </c>
      <c r="BY6" s="36">
        <f t="shared" si="8"/>
        <v>106.07</v>
      </c>
      <c r="BZ6" s="35" t="str">
        <f>IF(BZ7="","",IF(BZ7="-","【-】","【"&amp;SUBSTITUTE(TEXT(BZ7,"#,##0.00"),"-","△")&amp;"】"))</f>
        <v>【103.91】</v>
      </c>
      <c r="CA6" s="36">
        <f>IF(CA7="",NA(),CA7)</f>
        <v>145.61000000000001</v>
      </c>
      <c r="CB6" s="36">
        <f t="shared" ref="CB6:CJ6" si="9">IF(CB7="",NA(),CB7)</f>
        <v>137.85</v>
      </c>
      <c r="CC6" s="36">
        <f t="shared" si="9"/>
        <v>134.01</v>
      </c>
      <c r="CD6" s="36">
        <f t="shared" si="9"/>
        <v>166.84</v>
      </c>
      <c r="CE6" s="36">
        <f t="shared" si="9"/>
        <v>165.53</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61.35</v>
      </c>
      <c r="CM6" s="36">
        <f t="shared" ref="CM6:CU6" si="10">IF(CM7="",NA(),CM7)</f>
        <v>62.05</v>
      </c>
      <c r="CN6" s="36">
        <f t="shared" si="10"/>
        <v>61.46</v>
      </c>
      <c r="CO6" s="36">
        <f t="shared" si="10"/>
        <v>64.400000000000006</v>
      </c>
      <c r="CP6" s="36">
        <f t="shared" si="10"/>
        <v>63.2</v>
      </c>
      <c r="CQ6" s="36">
        <f t="shared" si="10"/>
        <v>62.12</v>
      </c>
      <c r="CR6" s="36">
        <f t="shared" si="10"/>
        <v>62.26</v>
      </c>
      <c r="CS6" s="36">
        <f t="shared" si="10"/>
        <v>62.1</v>
      </c>
      <c r="CT6" s="36">
        <f t="shared" si="10"/>
        <v>62.38</v>
      </c>
      <c r="CU6" s="36">
        <f t="shared" si="10"/>
        <v>62.83</v>
      </c>
      <c r="CV6" s="35" t="str">
        <f>IF(CV7="","",IF(CV7="-","【-】","【"&amp;SUBSTITUTE(TEXT(CV7,"#,##0.00"),"-","△")&amp;"】"))</f>
        <v>【60.27】</v>
      </c>
      <c r="CW6" s="36">
        <f>IF(CW7="",NA(),CW7)</f>
        <v>91.32</v>
      </c>
      <c r="CX6" s="36">
        <f t="shared" ref="CX6:DF6" si="11">IF(CX7="",NA(),CX7)</f>
        <v>90.98</v>
      </c>
      <c r="CY6" s="36">
        <f t="shared" si="11"/>
        <v>92.8</v>
      </c>
      <c r="CZ6" s="36">
        <f t="shared" si="11"/>
        <v>91.95</v>
      </c>
      <c r="DA6" s="36">
        <f t="shared" si="11"/>
        <v>92.34</v>
      </c>
      <c r="DB6" s="36">
        <f t="shared" si="11"/>
        <v>89.45</v>
      </c>
      <c r="DC6" s="36">
        <f t="shared" si="11"/>
        <v>89.5</v>
      </c>
      <c r="DD6" s="36">
        <f t="shared" si="11"/>
        <v>89.52</v>
      </c>
      <c r="DE6" s="36">
        <f t="shared" si="11"/>
        <v>89.17</v>
      </c>
      <c r="DF6" s="36">
        <f t="shared" si="11"/>
        <v>88.86</v>
      </c>
      <c r="DG6" s="35" t="str">
        <f>IF(DG7="","",IF(DG7="-","【-】","【"&amp;SUBSTITUTE(TEXT(DG7,"#,##0.00"),"-","△")&amp;"】"))</f>
        <v>【89.92】</v>
      </c>
      <c r="DH6" s="36">
        <f>IF(DH7="",NA(),DH7)</f>
        <v>40.64</v>
      </c>
      <c r="DI6" s="36">
        <f t="shared" ref="DI6:DQ6" si="12">IF(DI7="",NA(),DI7)</f>
        <v>42.38</v>
      </c>
      <c r="DJ6" s="36">
        <f t="shared" si="12"/>
        <v>44.37</v>
      </c>
      <c r="DK6" s="36">
        <f t="shared" si="12"/>
        <v>38.909999999999997</v>
      </c>
      <c r="DL6" s="36">
        <f t="shared" si="12"/>
        <v>40.020000000000003</v>
      </c>
      <c r="DM6" s="36">
        <f t="shared" si="12"/>
        <v>44.91</v>
      </c>
      <c r="DN6" s="36">
        <f t="shared" si="12"/>
        <v>45.89</v>
      </c>
      <c r="DO6" s="36">
        <f t="shared" si="12"/>
        <v>46.58</v>
      </c>
      <c r="DP6" s="36">
        <f t="shared" si="12"/>
        <v>46.99</v>
      </c>
      <c r="DQ6" s="36">
        <f t="shared" si="12"/>
        <v>47.89</v>
      </c>
      <c r="DR6" s="35" t="str">
        <f>IF(DR7="","",IF(DR7="-","【-】","【"&amp;SUBSTITUTE(TEXT(DR7,"#,##0.00"),"-","△")&amp;"】"))</f>
        <v>【48.85】</v>
      </c>
      <c r="DS6" s="36">
        <f>IF(DS7="",NA(),DS7)</f>
        <v>22.81</v>
      </c>
      <c r="DT6" s="36">
        <f t="shared" ref="DT6:EB6" si="13">IF(DT7="",NA(),DT7)</f>
        <v>14.6</v>
      </c>
      <c r="DU6" s="36">
        <f t="shared" si="13"/>
        <v>25.35</v>
      </c>
      <c r="DV6" s="36">
        <f t="shared" si="13"/>
        <v>23.36</v>
      </c>
      <c r="DW6" s="36">
        <f t="shared" si="13"/>
        <v>24.93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1.05</v>
      </c>
      <c r="EE6" s="36">
        <f t="shared" ref="EE6:EM6" si="14">IF(EE7="",NA(),EE7)</f>
        <v>0.63</v>
      </c>
      <c r="EF6" s="36">
        <f t="shared" si="14"/>
        <v>0.42</v>
      </c>
      <c r="EG6" s="36">
        <f t="shared" si="14"/>
        <v>0.56000000000000005</v>
      </c>
      <c r="EH6" s="36">
        <f t="shared" si="14"/>
        <v>0.83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322032</v>
      </c>
      <c r="D7" s="38">
        <v>46</v>
      </c>
      <c r="E7" s="38">
        <v>1</v>
      </c>
      <c r="F7" s="38">
        <v>0</v>
      </c>
      <c r="G7" s="38">
        <v>1</v>
      </c>
      <c r="H7" s="38" t="s">
        <v>93</v>
      </c>
      <c r="I7" s="38" t="s">
        <v>94</v>
      </c>
      <c r="J7" s="38" t="s">
        <v>95</v>
      </c>
      <c r="K7" s="38" t="s">
        <v>96</v>
      </c>
      <c r="L7" s="38" t="s">
        <v>97</v>
      </c>
      <c r="M7" s="38" t="s">
        <v>98</v>
      </c>
      <c r="N7" s="39" t="s">
        <v>99</v>
      </c>
      <c r="O7" s="39">
        <v>61.24</v>
      </c>
      <c r="P7" s="39">
        <v>99.01</v>
      </c>
      <c r="Q7" s="39">
        <v>2896</v>
      </c>
      <c r="R7" s="39">
        <v>175790</v>
      </c>
      <c r="S7" s="39">
        <v>624.36</v>
      </c>
      <c r="T7" s="39">
        <v>281.55</v>
      </c>
      <c r="U7" s="39">
        <v>144407</v>
      </c>
      <c r="V7" s="39">
        <v>236.48</v>
      </c>
      <c r="W7" s="39">
        <v>610.65</v>
      </c>
      <c r="X7" s="39">
        <v>116.24</v>
      </c>
      <c r="Y7" s="39">
        <v>121.39</v>
      </c>
      <c r="Z7" s="39">
        <v>124.1</v>
      </c>
      <c r="AA7" s="39">
        <v>105.88</v>
      </c>
      <c r="AB7" s="39">
        <v>105.37</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195.39</v>
      </c>
      <c r="AU7" s="39">
        <v>244.23</v>
      </c>
      <c r="AV7" s="39">
        <v>205.01</v>
      </c>
      <c r="AW7" s="39">
        <v>167.05</v>
      </c>
      <c r="AX7" s="39">
        <v>134.34</v>
      </c>
      <c r="AY7" s="39">
        <v>344.19</v>
      </c>
      <c r="AZ7" s="39">
        <v>352.05</v>
      </c>
      <c r="BA7" s="39">
        <v>349.04</v>
      </c>
      <c r="BB7" s="39">
        <v>337.49</v>
      </c>
      <c r="BC7" s="39">
        <v>335.6</v>
      </c>
      <c r="BD7" s="39">
        <v>261.93</v>
      </c>
      <c r="BE7" s="39">
        <v>381.82</v>
      </c>
      <c r="BF7" s="39">
        <v>372.32</v>
      </c>
      <c r="BG7" s="39">
        <v>365.9</v>
      </c>
      <c r="BH7" s="39">
        <v>585.96</v>
      </c>
      <c r="BI7" s="39">
        <v>574.41999999999996</v>
      </c>
      <c r="BJ7" s="39">
        <v>252.09</v>
      </c>
      <c r="BK7" s="39">
        <v>250.76</v>
      </c>
      <c r="BL7" s="39">
        <v>254.54</v>
      </c>
      <c r="BM7" s="39">
        <v>265.92</v>
      </c>
      <c r="BN7" s="39">
        <v>258.26</v>
      </c>
      <c r="BO7" s="39">
        <v>270.45999999999998</v>
      </c>
      <c r="BP7" s="39">
        <v>109.81</v>
      </c>
      <c r="BQ7" s="39">
        <v>116</v>
      </c>
      <c r="BR7" s="39">
        <v>119.42</v>
      </c>
      <c r="BS7" s="39">
        <v>95.93</v>
      </c>
      <c r="BT7" s="39">
        <v>96.79</v>
      </c>
      <c r="BU7" s="39">
        <v>106.22</v>
      </c>
      <c r="BV7" s="39">
        <v>106.69</v>
      </c>
      <c r="BW7" s="39">
        <v>106.52</v>
      </c>
      <c r="BX7" s="39">
        <v>105.86</v>
      </c>
      <c r="BY7" s="39">
        <v>106.07</v>
      </c>
      <c r="BZ7" s="39">
        <v>103.91</v>
      </c>
      <c r="CA7" s="39">
        <v>145.61000000000001</v>
      </c>
      <c r="CB7" s="39">
        <v>137.85</v>
      </c>
      <c r="CC7" s="39">
        <v>134.01</v>
      </c>
      <c r="CD7" s="39">
        <v>166.84</v>
      </c>
      <c r="CE7" s="39">
        <v>165.53</v>
      </c>
      <c r="CF7" s="39">
        <v>155.22999999999999</v>
      </c>
      <c r="CG7" s="39">
        <v>154.91999999999999</v>
      </c>
      <c r="CH7" s="39">
        <v>155.80000000000001</v>
      </c>
      <c r="CI7" s="39">
        <v>158.58000000000001</v>
      </c>
      <c r="CJ7" s="39">
        <v>159.22</v>
      </c>
      <c r="CK7" s="39">
        <v>167.11</v>
      </c>
      <c r="CL7" s="39">
        <v>61.35</v>
      </c>
      <c r="CM7" s="39">
        <v>62.05</v>
      </c>
      <c r="CN7" s="39">
        <v>61.46</v>
      </c>
      <c r="CO7" s="39">
        <v>64.400000000000006</v>
      </c>
      <c r="CP7" s="39">
        <v>63.2</v>
      </c>
      <c r="CQ7" s="39">
        <v>62.12</v>
      </c>
      <c r="CR7" s="39">
        <v>62.26</v>
      </c>
      <c r="CS7" s="39">
        <v>62.1</v>
      </c>
      <c r="CT7" s="39">
        <v>62.38</v>
      </c>
      <c r="CU7" s="39">
        <v>62.83</v>
      </c>
      <c r="CV7" s="39">
        <v>60.27</v>
      </c>
      <c r="CW7" s="39">
        <v>91.32</v>
      </c>
      <c r="CX7" s="39">
        <v>90.98</v>
      </c>
      <c r="CY7" s="39">
        <v>92.8</v>
      </c>
      <c r="CZ7" s="39">
        <v>91.95</v>
      </c>
      <c r="DA7" s="39">
        <v>92.34</v>
      </c>
      <c r="DB7" s="39">
        <v>89.45</v>
      </c>
      <c r="DC7" s="39">
        <v>89.5</v>
      </c>
      <c r="DD7" s="39">
        <v>89.52</v>
      </c>
      <c r="DE7" s="39">
        <v>89.17</v>
      </c>
      <c r="DF7" s="39">
        <v>88.86</v>
      </c>
      <c r="DG7" s="39">
        <v>89.92</v>
      </c>
      <c r="DH7" s="39">
        <v>40.64</v>
      </c>
      <c r="DI7" s="39">
        <v>42.38</v>
      </c>
      <c r="DJ7" s="39">
        <v>44.37</v>
      </c>
      <c r="DK7" s="39">
        <v>38.909999999999997</v>
      </c>
      <c r="DL7" s="39">
        <v>40.020000000000003</v>
      </c>
      <c r="DM7" s="39">
        <v>44.91</v>
      </c>
      <c r="DN7" s="39">
        <v>45.89</v>
      </c>
      <c r="DO7" s="39">
        <v>46.58</v>
      </c>
      <c r="DP7" s="39">
        <v>46.99</v>
      </c>
      <c r="DQ7" s="39">
        <v>47.89</v>
      </c>
      <c r="DR7" s="39">
        <v>48.85</v>
      </c>
      <c r="DS7" s="39">
        <v>22.81</v>
      </c>
      <c r="DT7" s="39">
        <v>14.6</v>
      </c>
      <c r="DU7" s="39">
        <v>25.35</v>
      </c>
      <c r="DV7" s="39">
        <v>23.36</v>
      </c>
      <c r="DW7" s="39">
        <v>24.93</v>
      </c>
      <c r="DX7" s="39">
        <v>12.03</v>
      </c>
      <c r="DY7" s="39">
        <v>13.14</v>
      </c>
      <c r="DZ7" s="39">
        <v>14.45</v>
      </c>
      <c r="EA7" s="39">
        <v>15.83</v>
      </c>
      <c r="EB7" s="39">
        <v>16.899999999999999</v>
      </c>
      <c r="EC7" s="39">
        <v>17.8</v>
      </c>
      <c r="ED7" s="39">
        <v>1.05</v>
      </c>
      <c r="EE7" s="39">
        <v>0.63</v>
      </c>
      <c r="EF7" s="39">
        <v>0.42</v>
      </c>
      <c r="EG7" s="39">
        <v>0.56000000000000005</v>
      </c>
      <c r="EH7" s="39">
        <v>0.83</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2020-02-04T04:19:22Z</cp:lastPrinted>
  <dcterms:created xsi:type="dcterms:W3CDTF">2019-12-05T04:24:13Z</dcterms:created>
  <dcterms:modified xsi:type="dcterms:W3CDTF">2020-02-04T04:19:23Z</dcterms:modified>
  <cp:category/>
</cp:coreProperties>
</file>