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H31\20200110 H30決算経営比較分析表の分析等について\07 県HP公表用\下水道\175農集\"/>
    </mc:Choice>
  </mc:AlternateContent>
  <workbookProtection workbookAlgorithmName="SHA-512" workbookHashValue="h33bF/gnC13M2QGD+BFgmIWAK2eWkc6pxSmEaDuTP3Vzlgd8ywkCSPOiIQ5iCMHkZv6AApINZSKnQBlLB4DuRw==" workbookSaltValue="ykV46XwwcPhdxBJZkPWgP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L10" i="4"/>
  <c r="AD10" i="4"/>
  <c r="I10" i="4"/>
  <c r="B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<sst xmlns="http://schemas.openxmlformats.org/spreadsheetml/2006/main" count="228" uniqueCount="115">
  <si>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</si>
  <si>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</si>
  <si>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</si>
  <si>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</si>
  <si>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</si>
  <si>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</si>
  <si>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</si>
  <si>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</si>
  <si>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</si>
  <si>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</si>
  <si>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</si>
  <si>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</si>
  <si>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</si>
  <si>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</si>
  <si>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</si>
  <si>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</si>
  <si>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</si>
  <si>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</si>
  <si>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</si>
  <si>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</si>
  <si>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</si>
  <si>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</si>
  <si>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</si>
  <si>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</si>
  <si>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</si>
  <si>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</si>
  <si>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</si>
  <si>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</si>
  <si>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</si>
  <si>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</si>
  <si>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</si>
  <si>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</si>
  <si>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</si>
  <si>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</si>
  <si>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</si>
  <si>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</si>
  <si>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</si>
  <si>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</si>
  <si>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</si>
  <si>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</si>
  <si>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</si>
  <si>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</si>
  <si>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</si>
  <si>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</si>
  <si>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</si>
  <si>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</si>
  <si>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</si>
  <si>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</si>
  <si>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</si>
  <si>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</si>
  <si>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</si>
  <si>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</si>
  <si>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</si>
  <si>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</si>
  <si>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</si>
  <si>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</si>
  <si>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</si>
  <si>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</si>
  <si>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</si>
  <si>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</si>
  <si>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</si>
  <si>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</si>
  <si>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</si>
  <si>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</si>
  <si>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</si>
  <si>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</si>
  <si>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</si>
  <si>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</si>
  <si>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</si>
  <si>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</si>
  <si>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</si>
  <si>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</si>
  <si>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</si>
  <si>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</si>
  <si>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</si>
  <si>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</si>
  <si>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</si>
  <si>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</si>
  <si>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</si>
  <si>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</si>
  <si>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</si>
  <si>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</si>
  <si>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</si>
  <si>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</si>
  <si>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</si>
  <si>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</si>
  <si>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</si>
  <si>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</si>
  <si>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</si>
  <si>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</si>
  <si>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</si>
  <si>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</si>
  <si>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</si>
  <si>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</si>
  <si>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</si>
  <si>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</si>
  <si>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</si>
  <si>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</si>
  <si>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</si>
  <si>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</si>
  <si>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</si>
  <si>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</si>
  <si>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</si>
  <si>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</si>
  <si>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</si>
  <si>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</si>
  <si>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</si>
  <si>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</si>
  <si>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</si>
  <si>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</si>
  <si>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</si>
  <si>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</si>
  <si>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収益的収支比率は、企業債償還の負担が大きく収益的圧迫要因となっている。総収入の大半を一般会計からの繰入金に依存しているため、更なる経費削減等により繰入金の縮減を図る必要がある。
　企業債残高対事業規模比率は、高資本費対策に要する経費及び分流式下水道等に要する経費として地方債残高の一部を一般会計が負担しているため、類似団体と比較して低くなっている。
　処理施設等の修繕費の増加に伴う維持管理費の増加により、汚水処理原価が類似団体と比べ高くなっており、経営の効率性を低下させる要因となっている。
　施設利用率は約50％の横ばいで推移し類似団体と同水準である。
　水洗化率は少しずつ上がってきているが類似団体と比べ低い。水洗化率が低い要因としては、住民の高齢化や経済的な負担等が考えられるため、下水道の目的を理解していただくことで水洗化を促進する。</t>
    <rPh sb="1" eb="3">
      <t>シュウエキ</t>
    </rPh>
    <rPh sb="3" eb="4">
      <t>テキ</t>
    </rPh>
    <rPh sb="4" eb="6">
      <t>シュウシ</t>
    </rPh>
    <rPh sb="6" eb="8">
      <t>ヒリツ</t>
    </rPh>
    <rPh sb="10" eb="12">
      <t>キギョウ</t>
    </rPh>
    <rPh sb="12" eb="13">
      <t>サイ</t>
    </rPh>
    <rPh sb="13" eb="15">
      <t>ショウカン</t>
    </rPh>
    <rPh sb="16" eb="18">
      <t>フタン</t>
    </rPh>
    <rPh sb="19" eb="20">
      <t>オオ</t>
    </rPh>
    <rPh sb="22" eb="25">
      <t>シュウエキテキ</t>
    </rPh>
    <rPh sb="25" eb="27">
      <t>アッパク</t>
    </rPh>
    <rPh sb="27" eb="29">
      <t>ヨウイン</t>
    </rPh>
    <rPh sb="36" eb="39">
      <t>ソウシュウニュウ</t>
    </rPh>
    <rPh sb="40" eb="42">
      <t>タイハン</t>
    </rPh>
    <rPh sb="43" eb="45">
      <t>イッパン</t>
    </rPh>
    <rPh sb="45" eb="47">
      <t>カイケイ</t>
    </rPh>
    <rPh sb="50" eb="53">
      <t>クリイレキン</t>
    </rPh>
    <rPh sb="54" eb="56">
      <t>イゾン</t>
    </rPh>
    <rPh sb="63" eb="64">
      <t>サラ</t>
    </rPh>
    <rPh sb="66" eb="68">
      <t>ケイヒ</t>
    </rPh>
    <rPh sb="68" eb="71">
      <t>サクゲンナド</t>
    </rPh>
    <rPh sb="74" eb="76">
      <t>クリイレ</t>
    </rPh>
    <rPh sb="76" eb="77">
      <t>キン</t>
    </rPh>
    <rPh sb="78" eb="80">
      <t>シュクゲン</t>
    </rPh>
    <rPh sb="81" eb="82">
      <t>ハカ</t>
    </rPh>
    <rPh sb="83" eb="85">
      <t>ヒツヨウ</t>
    </rPh>
    <rPh sb="91" eb="93">
      <t>キギョウ</t>
    </rPh>
    <rPh sb="93" eb="94">
      <t>サイ</t>
    </rPh>
    <rPh sb="94" eb="96">
      <t>ザンダカ</t>
    </rPh>
    <rPh sb="96" eb="97">
      <t>タイ</t>
    </rPh>
    <rPh sb="97" eb="99">
      <t>ジギョウ</t>
    </rPh>
    <rPh sb="99" eb="101">
      <t>キボ</t>
    </rPh>
    <rPh sb="101" eb="103">
      <t>ヒリツ</t>
    </rPh>
    <rPh sb="105" eb="106">
      <t>コウ</t>
    </rPh>
    <rPh sb="106" eb="108">
      <t>シホン</t>
    </rPh>
    <rPh sb="108" eb="109">
      <t>ヒ</t>
    </rPh>
    <rPh sb="109" eb="111">
      <t>タイサク</t>
    </rPh>
    <rPh sb="112" eb="113">
      <t>ヨウ</t>
    </rPh>
    <rPh sb="115" eb="117">
      <t>ケイヒ</t>
    </rPh>
    <rPh sb="117" eb="118">
      <t>オヨ</t>
    </rPh>
    <rPh sb="119" eb="121">
      <t>ブンリュウ</t>
    </rPh>
    <phoneticPr fontId="4"/>
  </si>
  <si>
    <t>　本市は、企業債償還金は一般会計からの繰入金で負担し、施設の維持管理費を使用料収入で賄うことを経営方針の基本に据え事業運営を行っている。
　しかし、維持管理費においても一般会計からの繰入金に頼っているところが大きいため、区域内人口の減少も見据え、継続的に維持管理費の節減に努める。
　また、資産状況等を把握し健全な経営を行うため、公営企業会計の適用について取組を進める。
　</t>
    <rPh sb="1" eb="2">
      <t>ホン</t>
    </rPh>
    <rPh sb="2" eb="3">
      <t>シ</t>
    </rPh>
    <rPh sb="5" eb="7">
      <t>キギョウ</t>
    </rPh>
    <rPh sb="7" eb="8">
      <t>サイ</t>
    </rPh>
    <rPh sb="8" eb="11">
      <t>ショウカンキン</t>
    </rPh>
    <rPh sb="12" eb="14">
      <t>イッパン</t>
    </rPh>
    <rPh sb="14" eb="16">
      <t>カイケイ</t>
    </rPh>
    <rPh sb="19" eb="21">
      <t>クリイレ</t>
    </rPh>
    <rPh sb="21" eb="22">
      <t>キン</t>
    </rPh>
    <rPh sb="23" eb="25">
      <t>フタン</t>
    </rPh>
    <rPh sb="27" eb="29">
      <t>シセツ</t>
    </rPh>
    <rPh sb="30" eb="32">
      <t>イジ</t>
    </rPh>
    <rPh sb="32" eb="34">
      <t>カンリ</t>
    </rPh>
    <rPh sb="34" eb="35">
      <t>ヒ</t>
    </rPh>
    <rPh sb="36" eb="39">
      <t>シヨウリョウ</t>
    </rPh>
    <rPh sb="39" eb="41">
      <t>シュウニュウ</t>
    </rPh>
    <rPh sb="42" eb="43">
      <t>マカナ</t>
    </rPh>
    <rPh sb="47" eb="49">
      <t>ケイエイ</t>
    </rPh>
    <rPh sb="49" eb="51">
      <t>ホウシン</t>
    </rPh>
    <rPh sb="52" eb="54">
      <t>キホン</t>
    </rPh>
    <rPh sb="55" eb="56">
      <t>ス</t>
    </rPh>
    <rPh sb="57" eb="59">
      <t>ジギョウ</t>
    </rPh>
    <rPh sb="59" eb="61">
      <t>ウンエイ</t>
    </rPh>
    <rPh sb="62" eb="63">
      <t>オコナ</t>
    </rPh>
    <rPh sb="74" eb="76">
      <t>イジ</t>
    </rPh>
    <rPh sb="76" eb="79">
      <t>カンリヒ</t>
    </rPh>
    <rPh sb="84" eb="86">
      <t>イッパン</t>
    </rPh>
    <rPh sb="86" eb="88">
      <t>カイケイ</t>
    </rPh>
    <rPh sb="91" eb="93">
      <t>クリイレ</t>
    </rPh>
    <rPh sb="93" eb="94">
      <t>キン</t>
    </rPh>
    <rPh sb="95" eb="96">
      <t>タヨ</t>
    </rPh>
    <rPh sb="104" eb="105">
      <t>オオ</t>
    </rPh>
    <rPh sb="110" eb="112">
      <t>クイキ</t>
    </rPh>
    <rPh sb="112" eb="113">
      <t>ナイ</t>
    </rPh>
    <rPh sb="113" eb="115">
      <t>ジンコウ</t>
    </rPh>
    <rPh sb="116" eb="118">
      <t>ゲンショウ</t>
    </rPh>
    <rPh sb="119" eb="121">
      <t>ミス</t>
    </rPh>
    <rPh sb="123" eb="125">
      <t>ケイゾク</t>
    </rPh>
    <rPh sb="125" eb="126">
      <t>テキ</t>
    </rPh>
    <rPh sb="127" eb="129">
      <t>イジ</t>
    </rPh>
    <rPh sb="129" eb="131">
      <t>カンリ</t>
    </rPh>
    <rPh sb="131" eb="132">
      <t>ヒ</t>
    </rPh>
    <rPh sb="133" eb="135">
      <t>セツゲン</t>
    </rPh>
    <rPh sb="136" eb="137">
      <t>ツト</t>
    </rPh>
    <rPh sb="145" eb="147">
      <t>シサン</t>
    </rPh>
    <rPh sb="147" eb="149">
      <t>ジョウキョウ</t>
    </rPh>
    <rPh sb="149" eb="150">
      <t>トウ</t>
    </rPh>
    <rPh sb="151" eb="153">
      <t>ハアク</t>
    </rPh>
    <rPh sb="154" eb="156">
      <t>ケンゼン</t>
    </rPh>
    <rPh sb="157" eb="159">
      <t>ケイエイ</t>
    </rPh>
    <rPh sb="160" eb="161">
      <t>オコナ</t>
    </rPh>
    <rPh sb="165" eb="167">
      <t>コウエイ</t>
    </rPh>
    <rPh sb="167" eb="169">
      <t>キギョウ</t>
    </rPh>
    <rPh sb="169" eb="170">
      <t>カイ</t>
    </rPh>
    <rPh sb="170" eb="171">
      <t>ケイ</t>
    </rPh>
    <rPh sb="172" eb="174">
      <t>テキヨウ</t>
    </rPh>
    <rPh sb="178" eb="180">
      <t>トリク</t>
    </rPh>
    <rPh sb="181" eb="182">
      <t>スス</t>
    </rPh>
    <phoneticPr fontId="4"/>
  </si>
  <si>
    <t>　平成7年度に供用開始し、23年が経過したところであるが、管渠の更新は未着手である。
　処理施設の電気、機械設備は老朽化が進んでいるため、設備の更新が増加している。
　区域内人口の減少及び施設の老朽化のため修繕費が増加してきている処理区域について、一部を公共下水道に統合し、維持管理費を含めライフサイクルコストの最小化を図る。</t>
    <rPh sb="1" eb="3">
      <t>ヘイセイ</t>
    </rPh>
    <rPh sb="4" eb="5">
      <t>ネン</t>
    </rPh>
    <rPh sb="5" eb="6">
      <t>ド</t>
    </rPh>
    <rPh sb="7" eb="9">
      <t>キョウヨウ</t>
    </rPh>
    <rPh sb="9" eb="11">
      <t>カイシ</t>
    </rPh>
    <rPh sb="15" eb="16">
      <t>ネン</t>
    </rPh>
    <rPh sb="17" eb="19">
      <t>ケイカ</t>
    </rPh>
    <rPh sb="29" eb="30">
      <t>カン</t>
    </rPh>
    <rPh sb="30" eb="31">
      <t>キョ</t>
    </rPh>
    <rPh sb="32" eb="34">
      <t>コウシン</t>
    </rPh>
    <rPh sb="35" eb="36">
      <t>ミ</t>
    </rPh>
    <rPh sb="36" eb="38">
      <t>チャクシュ</t>
    </rPh>
    <rPh sb="44" eb="46">
      <t>ショリ</t>
    </rPh>
    <rPh sb="46" eb="48">
      <t>シセツ</t>
    </rPh>
    <rPh sb="49" eb="51">
      <t>デンキ</t>
    </rPh>
    <rPh sb="52" eb="54">
      <t>キカイ</t>
    </rPh>
    <rPh sb="54" eb="56">
      <t>セツビ</t>
    </rPh>
    <rPh sb="57" eb="60">
      <t>ロウキュウカ</t>
    </rPh>
    <rPh sb="61" eb="62">
      <t>スス</t>
    </rPh>
    <rPh sb="69" eb="71">
      <t>セツビ</t>
    </rPh>
    <rPh sb="72" eb="74">
      <t>コウシン</t>
    </rPh>
    <rPh sb="75" eb="77">
      <t>ゾウカ</t>
    </rPh>
    <rPh sb="84" eb="86">
      <t>クイキ</t>
    </rPh>
    <rPh sb="86" eb="87">
      <t>ナイ</t>
    </rPh>
    <rPh sb="87" eb="89">
      <t>ジンコウ</t>
    </rPh>
    <rPh sb="90" eb="92">
      <t>ゲンショウ</t>
    </rPh>
    <rPh sb="92" eb="93">
      <t>オヨ</t>
    </rPh>
    <rPh sb="94" eb="96">
      <t>シセツ</t>
    </rPh>
    <rPh sb="97" eb="100">
      <t>ロウキュウカ</t>
    </rPh>
    <rPh sb="103" eb="105">
      <t>シュウゼン</t>
    </rPh>
    <rPh sb="105" eb="106">
      <t>ヒ</t>
    </rPh>
    <rPh sb="107" eb="109">
      <t>ゾウカ</t>
    </rPh>
    <rPh sb="115" eb="117">
      <t>ショリ</t>
    </rPh>
    <rPh sb="117" eb="119">
      <t>クイキ</t>
    </rPh>
    <rPh sb="124" eb="126">
      <t>イチブ</t>
    </rPh>
    <rPh sb="127" eb="128">
      <t>コウ</t>
    </rPh>
    <rPh sb="128" eb="129">
      <t>キョウ</t>
    </rPh>
    <rPh sb="129" eb="131">
      <t>ゲスイ</t>
    </rPh>
    <rPh sb="131" eb="132">
      <t>ドウ</t>
    </rPh>
    <rPh sb="133" eb="135">
      <t>トウゴウ</t>
    </rPh>
    <rPh sb="137" eb="139">
      <t>イジ</t>
    </rPh>
    <rPh sb="139" eb="142">
      <t>カンリヒ</t>
    </rPh>
    <rPh sb="143" eb="144">
      <t>フク</t>
    </rPh>
    <rPh sb="156" eb="159">
      <t>サイショウカ</t>
    </rPh>
    <rPh sb="160" eb="16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</si>
</sst>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43-462D-873E-653FD7660EC6}"/>
            </c:ext>
          </c:extLst>
        </c:ser>
        <c:dLbls>
          <c:showLegendKey val="0"/>
          <c:showVal val="0"/>
          <c:showCatName val="0"/>
          <c:showSerName val="0"/>
          <c:showPercent val="0"/>
          <c:showBubbleSize val="0"/>
        </c:dLbls>
        <c:gapWidth val="150"/>
        <c:axId val="467214392"/>
        <c:axId val="46721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1A43-462D-873E-653FD7660EC6}"/>
            </c:ext>
          </c:extLst>
        </c:ser>
        <c:dLbls>
          <c:showLegendKey val="0"/>
          <c:showVal val="0"/>
          <c:showCatName val="0"/>
          <c:showSerName val="0"/>
          <c:showPercent val="0"/>
          <c:showBubbleSize val="0"/>
        </c:dLbls>
        <c:marker val="1"/>
        <c:smooth val="0"/>
        <c:axId val="467214392"/>
        <c:axId val="467216744"/>
      </c:lineChart>
      <c:dateAx>
        <c:axId val="467214392"/>
        <c:scaling>
          <c:orientation val="minMax"/>
        </c:scaling>
        <c:delete val="1"/>
        <c:axPos val="b"/>
        <c:numFmt formatCode="ge" sourceLinked="1"/>
        <c:majorTickMark val="none"/>
        <c:minorTickMark val="none"/>
        <c:tickLblPos val="none"/>
        <c:crossAx val="467216744"/>
        <c:crosses val="autoZero"/>
        <c:auto val="1"/>
        <c:lblOffset val="100"/>
        <c:baseTimeUnit val="years"/>
      </c:dateAx>
      <c:valAx>
        <c:axId val="46721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21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50.68</c:v>
                </c:pt>
                <c:pt idx="1">
                  <c:v>50.8</c:v>
                </c:pt>
                <c:pt idx="2">
                  <c:v>51.24</c:v>
                </c:pt>
                <c:pt idx="3">
                  <c:v>51.24</c:v>
                </c:pt>
                <c:pt idx="4">
                  <c:v>49.4</c:v>
                </c:pt>
              </c:numCache>
            </c:numRef>
          </c:val>
          <c:extLst>
            <c:ext xmlns:c16="http://schemas.microsoft.com/office/drawing/2014/chart" uri="{C3380CC4-5D6E-409C-BE32-E72D297353CC}">
              <c16:uniqueId val="{00000000-79C4-4F67-BF8C-F2E09C49760F}"/>
            </c:ext>
          </c:extLst>
        </c:ser>
        <c:dLbls>
          <c:showLegendKey val="0"/>
          <c:showVal val="0"/>
          <c:showCatName val="0"/>
          <c:showSerName val="0"/>
          <c:showPercent val="0"/>
          <c:showBubbleSize val="0"/>
        </c:dLbls>
        <c:gapWidth val="150"/>
        <c:axId val="446524904"/>
        <c:axId val="44314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79C4-4F67-BF8C-F2E09C49760F}"/>
            </c:ext>
          </c:extLst>
        </c:ser>
        <c:dLbls>
          <c:showLegendKey val="0"/>
          <c:showVal val="0"/>
          <c:showCatName val="0"/>
          <c:showSerName val="0"/>
          <c:showPercent val="0"/>
          <c:showBubbleSize val="0"/>
        </c:dLbls>
        <c:marker val="1"/>
        <c:smooth val="0"/>
        <c:axId val="446524904"/>
        <c:axId val="443144816"/>
      </c:lineChart>
      <c:dateAx>
        <c:axId val="446524904"/>
        <c:scaling>
          <c:orientation val="minMax"/>
        </c:scaling>
        <c:delete val="1"/>
        <c:axPos val="b"/>
        <c:numFmt formatCode="ge" sourceLinked="1"/>
        <c:majorTickMark val="none"/>
        <c:minorTickMark val="none"/>
        <c:tickLblPos val="none"/>
        <c:crossAx val="443144816"/>
        <c:crosses val="autoZero"/>
        <c:auto val="1"/>
        <c:lblOffset val="100"/>
        <c:baseTimeUnit val="years"/>
      </c:dateAx>
      <c:valAx>
        <c:axId val="44314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52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c:v>
                </c:pt>
                <c:pt idx="1">
                  <c:v>76.61</c:v>
                </c:pt>
                <c:pt idx="2">
                  <c:v>77.61</c:v>
                </c:pt>
                <c:pt idx="3">
                  <c:v>78.81</c:v>
                </c:pt>
                <c:pt idx="4">
                  <c:v>79.739999999999995</c:v>
                </c:pt>
              </c:numCache>
            </c:numRef>
          </c:val>
          <c:extLst>
            <c:ext xmlns:c16="http://schemas.microsoft.com/office/drawing/2014/chart" uri="{C3380CC4-5D6E-409C-BE32-E72D297353CC}">
              <c16:uniqueId val="{00000000-854E-4069-B927-4559B9804025}"/>
            </c:ext>
          </c:extLst>
        </c:ser>
        <c:dLbls>
          <c:showLegendKey val="0"/>
          <c:showVal val="0"/>
          <c:showCatName val="0"/>
          <c:showSerName val="0"/>
          <c:showPercent val="0"/>
          <c:showBubbleSize val="0"/>
        </c:dLbls>
        <c:gapWidth val="150"/>
        <c:axId val="443145992"/>
        <c:axId val="44314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854E-4069-B927-4559B9804025}"/>
            </c:ext>
          </c:extLst>
        </c:ser>
        <c:dLbls>
          <c:showLegendKey val="0"/>
          <c:showVal val="0"/>
          <c:showCatName val="0"/>
          <c:showSerName val="0"/>
          <c:showPercent val="0"/>
          <c:showBubbleSize val="0"/>
        </c:dLbls>
        <c:marker val="1"/>
        <c:smooth val="0"/>
        <c:axId val="443145992"/>
        <c:axId val="443146384"/>
      </c:lineChart>
      <c:dateAx>
        <c:axId val="443145992"/>
        <c:scaling>
          <c:orientation val="minMax"/>
        </c:scaling>
        <c:delete val="1"/>
        <c:axPos val="b"/>
        <c:numFmt formatCode="ge" sourceLinked="1"/>
        <c:majorTickMark val="none"/>
        <c:minorTickMark val="none"/>
        <c:tickLblPos val="none"/>
        <c:crossAx val="443146384"/>
        <c:crosses val="autoZero"/>
        <c:auto val="1"/>
        <c:lblOffset val="100"/>
        <c:baseTimeUnit val="years"/>
      </c:dateAx>
      <c:valAx>
        <c:axId val="44314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14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60.12</c:v>
                </c:pt>
                <c:pt idx="1">
                  <c:v>60.39</c:v>
                </c:pt>
                <c:pt idx="2">
                  <c:v>61.79</c:v>
                </c:pt>
                <c:pt idx="3">
                  <c:v>62.39</c:v>
                </c:pt>
                <c:pt idx="4">
                  <c:v>66.05</c:v>
                </c:pt>
              </c:numCache>
            </c:numRef>
          </c:val>
          <c:extLst>
            <c:ext xmlns:c16="http://schemas.microsoft.com/office/drawing/2014/chart" uri="{C3380CC4-5D6E-409C-BE32-E72D297353CC}">
              <c16:uniqueId val="{00000000-6C30-440E-98FB-179B6BAACE4A}"/>
            </c:ext>
          </c:extLst>
        </c:ser>
        <c:dLbls>
          <c:showLegendKey val="0"/>
          <c:showVal val="0"/>
          <c:showCatName val="0"/>
          <c:showSerName val="0"/>
          <c:showPercent val="0"/>
          <c:showBubbleSize val="0"/>
        </c:dLbls>
        <c:gapWidth val="150"/>
        <c:axId val="467215568"/>
        <c:axId val="43862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30-440E-98FB-179B6BAACE4A}"/>
            </c:ext>
          </c:extLst>
        </c:ser>
        <c:dLbls>
          <c:showLegendKey val="0"/>
          <c:showVal val="0"/>
          <c:showCatName val="0"/>
          <c:showSerName val="0"/>
          <c:showPercent val="0"/>
          <c:showBubbleSize val="0"/>
        </c:dLbls>
        <c:marker val="1"/>
        <c:smooth val="0"/>
        <c:axId val="467215568"/>
        <c:axId val="438623968"/>
      </c:lineChart>
      <c:dateAx>
        <c:axId val="467215568"/>
        <c:scaling>
          <c:orientation val="minMax"/>
        </c:scaling>
        <c:delete val="1"/>
        <c:axPos val="b"/>
        <c:numFmt formatCode="ge" sourceLinked="1"/>
        <c:majorTickMark val="none"/>
        <c:minorTickMark val="none"/>
        <c:tickLblPos val="none"/>
        <c:crossAx val="438623968"/>
        <c:crosses val="autoZero"/>
        <c:auto val="1"/>
        <c:lblOffset val="100"/>
        <c:baseTimeUnit val="years"/>
      </c:dateAx>
      <c:valAx>
        <c:axId val="43862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21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69-4464-A565-2D8D3C86D9AB}"/>
            </c:ext>
          </c:extLst>
        </c:ser>
        <c:dLbls>
          <c:showLegendKey val="0"/>
          <c:showVal val="0"/>
          <c:showCatName val="0"/>
          <c:showSerName val="0"/>
          <c:showPercent val="0"/>
          <c:showBubbleSize val="0"/>
        </c:dLbls>
        <c:gapWidth val="150"/>
        <c:axId val="438621616"/>
        <c:axId val="43862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69-4464-A565-2D8D3C86D9AB}"/>
            </c:ext>
          </c:extLst>
        </c:ser>
        <c:dLbls>
          <c:showLegendKey val="0"/>
          <c:showVal val="0"/>
          <c:showCatName val="0"/>
          <c:showSerName val="0"/>
          <c:showPercent val="0"/>
          <c:showBubbleSize val="0"/>
        </c:dLbls>
        <c:marker val="1"/>
        <c:smooth val="0"/>
        <c:axId val="438621616"/>
        <c:axId val="438625144"/>
      </c:lineChart>
      <c:dateAx>
        <c:axId val="438621616"/>
        <c:scaling>
          <c:orientation val="minMax"/>
        </c:scaling>
        <c:delete val="1"/>
        <c:axPos val="b"/>
        <c:numFmt formatCode="ge" sourceLinked="1"/>
        <c:majorTickMark val="none"/>
        <c:minorTickMark val="none"/>
        <c:tickLblPos val="none"/>
        <c:crossAx val="438625144"/>
        <c:crosses val="autoZero"/>
        <c:auto val="1"/>
        <c:lblOffset val="100"/>
        <c:baseTimeUnit val="years"/>
      </c:dateAx>
      <c:valAx>
        <c:axId val="43862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62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F0-402F-8FF1-07BD98C5DB20}"/>
            </c:ext>
          </c:extLst>
        </c:ser>
        <c:dLbls>
          <c:showLegendKey val="0"/>
          <c:showVal val="0"/>
          <c:showCatName val="0"/>
          <c:showSerName val="0"/>
          <c:showPercent val="0"/>
          <c:showBubbleSize val="0"/>
        </c:dLbls>
        <c:gapWidth val="150"/>
        <c:axId val="438623576"/>
        <c:axId val="25407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F0-402F-8FF1-07BD98C5DB20}"/>
            </c:ext>
          </c:extLst>
        </c:ser>
        <c:dLbls>
          <c:showLegendKey val="0"/>
          <c:showVal val="0"/>
          <c:showCatName val="0"/>
          <c:showSerName val="0"/>
          <c:showPercent val="0"/>
          <c:showBubbleSize val="0"/>
        </c:dLbls>
        <c:marker val="1"/>
        <c:smooth val="0"/>
        <c:axId val="438623576"/>
        <c:axId val="254070896"/>
      </c:lineChart>
      <c:dateAx>
        <c:axId val="438623576"/>
        <c:scaling>
          <c:orientation val="minMax"/>
        </c:scaling>
        <c:delete val="1"/>
        <c:axPos val="b"/>
        <c:numFmt formatCode="ge" sourceLinked="1"/>
        <c:majorTickMark val="none"/>
        <c:minorTickMark val="none"/>
        <c:tickLblPos val="none"/>
        <c:crossAx val="254070896"/>
        <c:crosses val="autoZero"/>
        <c:auto val="1"/>
        <c:lblOffset val="100"/>
        <c:baseTimeUnit val="years"/>
      </c:dateAx>
      <c:valAx>
        <c:axId val="25407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62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97-44DE-89BD-75E063FE0B13}"/>
            </c:ext>
          </c:extLst>
        </c:ser>
        <c:dLbls>
          <c:showLegendKey val="0"/>
          <c:showVal val="0"/>
          <c:showCatName val="0"/>
          <c:showSerName val="0"/>
          <c:showPercent val="0"/>
          <c:showBubbleSize val="0"/>
        </c:dLbls>
        <c:gapWidth val="150"/>
        <c:axId val="396152704"/>
        <c:axId val="46907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97-44DE-89BD-75E063FE0B13}"/>
            </c:ext>
          </c:extLst>
        </c:ser>
        <c:dLbls>
          <c:showLegendKey val="0"/>
          <c:showVal val="0"/>
          <c:showCatName val="0"/>
          <c:showSerName val="0"/>
          <c:showPercent val="0"/>
          <c:showBubbleSize val="0"/>
        </c:dLbls>
        <c:marker val="1"/>
        <c:smooth val="0"/>
        <c:axId val="396152704"/>
        <c:axId val="469071904"/>
      </c:lineChart>
      <c:dateAx>
        <c:axId val="396152704"/>
        <c:scaling>
          <c:orientation val="minMax"/>
        </c:scaling>
        <c:delete val="1"/>
        <c:axPos val="b"/>
        <c:numFmt formatCode="ge" sourceLinked="1"/>
        <c:majorTickMark val="none"/>
        <c:minorTickMark val="none"/>
        <c:tickLblPos val="none"/>
        <c:crossAx val="469071904"/>
        <c:crosses val="autoZero"/>
        <c:auto val="1"/>
        <c:lblOffset val="100"/>
        <c:baseTimeUnit val="years"/>
      </c:dateAx>
      <c:valAx>
        <c:axId val="4690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1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86-4378-A4AB-2380A97273FE}"/>
            </c:ext>
          </c:extLst>
        </c:ser>
        <c:dLbls>
          <c:showLegendKey val="0"/>
          <c:showVal val="0"/>
          <c:showCatName val="0"/>
          <c:showSerName val="0"/>
          <c:showPercent val="0"/>
          <c:showBubbleSize val="0"/>
        </c:dLbls>
        <c:gapWidth val="150"/>
        <c:axId val="469073472"/>
        <c:axId val="46907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86-4378-A4AB-2380A97273FE}"/>
            </c:ext>
          </c:extLst>
        </c:ser>
        <c:dLbls>
          <c:showLegendKey val="0"/>
          <c:showVal val="0"/>
          <c:showCatName val="0"/>
          <c:showSerName val="0"/>
          <c:showPercent val="0"/>
          <c:showBubbleSize val="0"/>
        </c:dLbls>
        <c:marker val="1"/>
        <c:smooth val="0"/>
        <c:axId val="469073472"/>
        <c:axId val="469073864"/>
      </c:lineChart>
      <c:dateAx>
        <c:axId val="469073472"/>
        <c:scaling>
          <c:orientation val="minMax"/>
        </c:scaling>
        <c:delete val="1"/>
        <c:axPos val="b"/>
        <c:numFmt formatCode="ge" sourceLinked="1"/>
        <c:majorTickMark val="none"/>
        <c:minorTickMark val="none"/>
        <c:tickLblPos val="none"/>
        <c:crossAx val="469073864"/>
        <c:crosses val="autoZero"/>
        <c:auto val="1"/>
        <c:lblOffset val="100"/>
        <c:baseTimeUnit val="years"/>
      </c:dateAx>
      <c:valAx>
        <c:axId val="46907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0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55.86</c:v>
                </c:pt>
                <c:pt idx="1">
                  <c:v>37.08</c:v>
                </c:pt>
                <c:pt idx="2">
                  <c:v>31.24</c:v>
                </c:pt>
                <c:pt idx="3">
                  <c:v>19.68</c:v>
                </c:pt>
                <c:pt idx="4">
                  <c:v>19.07</c:v>
                </c:pt>
              </c:numCache>
            </c:numRef>
          </c:val>
          <c:extLst>
            <c:ext xmlns:c16="http://schemas.microsoft.com/office/drawing/2014/chart" uri="{C3380CC4-5D6E-409C-BE32-E72D297353CC}">
              <c16:uniqueId val="{00000000-BFCB-4ECD-8580-07546DC6E60E}"/>
            </c:ext>
          </c:extLst>
        </c:ser>
        <c:dLbls>
          <c:showLegendKey val="0"/>
          <c:showVal val="0"/>
          <c:showCatName val="0"/>
          <c:showSerName val="0"/>
          <c:showPercent val="0"/>
          <c:showBubbleSize val="0"/>
        </c:dLbls>
        <c:gapWidth val="150"/>
        <c:axId val="469075040"/>
        <c:axId val="46907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BFCB-4ECD-8580-07546DC6E60E}"/>
            </c:ext>
          </c:extLst>
        </c:ser>
        <c:dLbls>
          <c:showLegendKey val="0"/>
          <c:showVal val="0"/>
          <c:showCatName val="0"/>
          <c:showSerName val="0"/>
          <c:showPercent val="0"/>
          <c:showBubbleSize val="0"/>
        </c:dLbls>
        <c:marker val="1"/>
        <c:smooth val="0"/>
        <c:axId val="469075040"/>
        <c:axId val="469075432"/>
      </c:lineChart>
      <c:dateAx>
        <c:axId val="469075040"/>
        <c:scaling>
          <c:orientation val="minMax"/>
        </c:scaling>
        <c:delete val="1"/>
        <c:axPos val="b"/>
        <c:numFmt formatCode="ge" sourceLinked="1"/>
        <c:majorTickMark val="none"/>
        <c:minorTickMark val="none"/>
        <c:tickLblPos val="none"/>
        <c:crossAx val="469075432"/>
        <c:crosses val="autoZero"/>
        <c:auto val="1"/>
        <c:lblOffset val="100"/>
        <c:baseTimeUnit val="years"/>
      </c:dateAx>
      <c:valAx>
        <c:axId val="46907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0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55.38</c:v>
                </c:pt>
                <c:pt idx="1">
                  <c:v>50.51</c:v>
                </c:pt>
                <c:pt idx="2">
                  <c:v>49.03</c:v>
                </c:pt>
                <c:pt idx="3">
                  <c:v>47.78</c:v>
                </c:pt>
                <c:pt idx="4">
                  <c:v>47.96</c:v>
                </c:pt>
              </c:numCache>
            </c:numRef>
          </c:val>
          <c:extLst>
            <c:ext xmlns:c16="http://schemas.microsoft.com/office/drawing/2014/chart" uri="{C3380CC4-5D6E-409C-BE32-E72D297353CC}">
              <c16:uniqueId val="{00000000-92F1-43D2-8361-16F4EE235DE1}"/>
            </c:ext>
          </c:extLst>
        </c:ser>
        <c:dLbls>
          <c:showLegendKey val="0"/>
          <c:showVal val="0"/>
          <c:showCatName val="0"/>
          <c:showSerName val="0"/>
          <c:showPercent val="0"/>
          <c:showBubbleSize val="0"/>
        </c:dLbls>
        <c:gapWidth val="150"/>
        <c:axId val="446522160"/>
        <c:axId val="446522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92F1-43D2-8361-16F4EE235DE1}"/>
            </c:ext>
          </c:extLst>
        </c:ser>
        <c:dLbls>
          <c:showLegendKey val="0"/>
          <c:showVal val="0"/>
          <c:showCatName val="0"/>
          <c:showSerName val="0"/>
          <c:showPercent val="0"/>
          <c:showBubbleSize val="0"/>
        </c:dLbls>
        <c:marker val="1"/>
        <c:smooth val="0"/>
        <c:axId val="446522160"/>
        <c:axId val="446522552"/>
      </c:lineChart>
      <c:dateAx>
        <c:axId val="446522160"/>
        <c:scaling>
          <c:orientation val="minMax"/>
        </c:scaling>
        <c:delete val="1"/>
        <c:axPos val="b"/>
        <c:numFmt formatCode="ge" sourceLinked="1"/>
        <c:majorTickMark val="none"/>
        <c:minorTickMark val="none"/>
        <c:tickLblPos val="none"/>
        <c:crossAx val="446522552"/>
        <c:crosses val="autoZero"/>
        <c:auto val="1"/>
        <c:lblOffset val="100"/>
        <c:baseTimeUnit val="years"/>
      </c:dateAx>
      <c:valAx>
        <c:axId val="44652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52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320.64</c:v>
                </c:pt>
                <c:pt idx="1">
                  <c:v>354.51</c:v>
                </c:pt>
                <c:pt idx="2">
                  <c:v>361.83</c:v>
                </c:pt>
                <c:pt idx="3">
                  <c:v>377.01</c:v>
                </c:pt>
                <c:pt idx="4">
                  <c:v>378.71</c:v>
                </c:pt>
              </c:numCache>
            </c:numRef>
          </c:val>
          <c:extLst>
            <c:ext xmlns:c16="http://schemas.microsoft.com/office/drawing/2014/chart" uri="{C3380CC4-5D6E-409C-BE32-E72D297353CC}">
              <c16:uniqueId val="{00000000-63E2-42F7-99B0-BFF86A6D6AEB}"/>
            </c:ext>
          </c:extLst>
        </c:ser>
        <c:dLbls>
          <c:showLegendKey val="0"/>
          <c:showVal val="0"/>
          <c:showCatName val="0"/>
          <c:showSerName val="0"/>
          <c:showPercent val="0"/>
          <c:showBubbleSize val="0"/>
        </c:dLbls>
        <c:gapWidth val="150"/>
        <c:axId val="469073080"/>
        <c:axId val="44652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63E2-42F7-99B0-BFF86A6D6AEB}"/>
            </c:ext>
          </c:extLst>
        </c:ser>
        <c:dLbls>
          <c:showLegendKey val="0"/>
          <c:showVal val="0"/>
          <c:showCatName val="0"/>
          <c:showSerName val="0"/>
          <c:showPercent val="0"/>
          <c:showBubbleSize val="0"/>
        </c:dLbls>
        <c:marker val="1"/>
        <c:smooth val="0"/>
        <c:axId val="469073080"/>
        <c:axId val="446523728"/>
      </c:lineChart>
      <c:dateAx>
        <c:axId val="469073080"/>
        <c:scaling>
          <c:orientation val="minMax"/>
        </c:scaling>
        <c:delete val="1"/>
        <c:axPos val="b"/>
        <c:numFmt formatCode="ge" sourceLinked="1"/>
        <c:majorTickMark val="none"/>
        <c:minorTickMark val="none"/>
        <c:tickLblPos val="none"/>
        <c:crossAx val="446523728"/>
        <c:crosses val="autoZero"/>
        <c:auto val="1"/>
        <c:lblOffset val="100"/>
        <c:baseTimeUnit val="years"/>
      </c:dateAx>
      <c:valAx>
        <c:axId val="44652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07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浜田市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54328</v>
      </c>
      <c r="AM8" s="50"/>
      <c r="AN8" s="50"/>
      <c r="AO8" s="50"/>
      <c r="AP8" s="50"/>
      <c r="AQ8" s="50"/>
      <c r="AR8" s="50"/>
      <c r="AS8" s="50"/>
      <c r="AT8" s="45">
        <f>データ!T6</f>
        <v>690.68</v>
      </c>
      <c r="AU8" s="45"/>
      <c r="AV8" s="45"/>
      <c r="AW8" s="45"/>
      <c r="AX8" s="45"/>
      <c r="AY8" s="45"/>
      <c r="AZ8" s="45"/>
      <c r="BA8" s="45"/>
      <c r="BB8" s="45">
        <f>データ!U6</f>
        <v>78.66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9.68</v>
      </c>
      <c r="Q10" s="45"/>
      <c r="R10" s="45"/>
      <c r="S10" s="45"/>
      <c r="T10" s="45"/>
      <c r="U10" s="45"/>
      <c r="V10" s="45"/>
      <c r="W10" s="45">
        <f>データ!Q6</f>
        <v>100.09</v>
      </c>
      <c r="X10" s="45"/>
      <c r="Y10" s="45"/>
      <c r="Z10" s="45"/>
      <c r="AA10" s="45"/>
      <c r="AB10" s="45"/>
      <c r="AC10" s="45"/>
      <c r="AD10" s="50">
        <f>データ!R6</f>
        <v>2970</v>
      </c>
      <c r="AE10" s="50"/>
      <c r="AF10" s="50"/>
      <c r="AG10" s="50"/>
      <c r="AH10" s="50"/>
      <c r="AI10" s="50"/>
      <c r="AJ10" s="50"/>
      <c r="AK10" s="2"/>
      <c r="AL10" s="50">
        <f>データ!V6</f>
        <v>5198</v>
      </c>
      <c r="AM10" s="50"/>
      <c r="AN10" s="50"/>
      <c r="AO10" s="50"/>
      <c r="AP10" s="50"/>
      <c r="AQ10" s="50"/>
      <c r="AR10" s="50"/>
      <c r="AS10" s="50"/>
      <c r="AT10" s="45">
        <f>データ!W6</f>
        <v>14.35</v>
      </c>
      <c r="AU10" s="45"/>
      <c r="AV10" s="45"/>
      <c r="AW10" s="45"/>
      <c r="AX10" s="45"/>
      <c r="AY10" s="45"/>
      <c r="AZ10" s="45"/>
      <c r="BA10" s="45"/>
      <c r="BB10" s="45">
        <f>データ!X6</f>
        <v>362.23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114</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45</v>
      </c>
      <c r="O86" s="26" t="str">
        <f>データ!EO6</f>
        <v>【0.02】</v>
      </c>
    </row>
  </sheetData>
  <sheetProtection algorithmName="SHA-512" hashValue="e08K+joERNXoRusOAEQGJ9GpigRozKP3E+LP5u04Act78HKWSEf+2w0kPjT3xtNX5F43s4uQEt40632QkpF5Bg==" saltValue="cxVEP4m/6W08umLL/UVO2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322024</v>
      </c>
      <c r="D6" s="33">
        <f t="shared" si="3"/>
        <v>47</v>
      </c>
      <c r="E6" s="33">
        <f t="shared" si="3"/>
        <v>17</v>
      </c>
      <c r="F6" s="33">
        <f t="shared" si="3"/>
        <v>5</v>
      </c>
      <c r="G6" s="33">
        <f t="shared" si="3"/>
        <v>0</v>
      </c>
      <c r="H6" s="33" t="str">
        <f t="shared" si="3"/>
        <v>島根県　浜田市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9.68</v>
      </c>
      <c r="Q6" s="34">
        <f t="shared" si="3"/>
        <v>100.09</v>
      </c>
      <c r="R6" s="34">
        <f t="shared" si="3"/>
        <v>2970</v>
      </c>
      <c r="S6" s="34">
        <f t="shared" si="3"/>
        <v>54328</v>
      </c>
      <c r="T6" s="34">
        <f t="shared" si="3"/>
        <v>690.68</v>
      </c>
      <c r="U6" s="34">
        <f t="shared" si="3"/>
        <v>78.66</v>
      </c>
      <c r="V6" s="34">
        <f t="shared" si="3"/>
        <v>5198</v>
      </c>
      <c r="W6" s="34">
        <f t="shared" si="3"/>
        <v>14.35</v>
      </c>
      <c r="X6" s="34">
        <f t="shared" si="3"/>
        <v>362.23</v>
      </c>
      <c r="Y6" s="35">
        <f>IF(Y7="",NA(),Y7)</f>
        <v>60.12</v>
      </c>
      <c r="Z6" s="35">
        <f t="shared" ref="Z6:AH6" si="4">IF(Z7="",NA(),Z7)</f>
        <v>60.39</v>
      </c>
      <c r="AA6" s="35">
        <f t="shared" si="4"/>
        <v>61.79</v>
      </c>
      <c r="AB6" s="35">
        <f t="shared" si="4"/>
        <v>62.39</v>
      </c>
      <c r="AC6" s="35">
        <f t="shared" si="4"/>
        <v>66.05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55.86</v>
      </c>
      <c r="BG6" s="35">
        <f t="shared" ref="BG6:BO6" si="7">IF(BG7="",NA(),BG7)</f>
        <v>37.08</v>
      </c>
      <c r="BH6" s="35">
        <f t="shared" si="7"/>
        <v>31.24</v>
      </c>
      <c r="BI6" s="35">
        <f t="shared" si="7"/>
        <v>19.68</v>
      </c>
      <c r="BJ6" s="35">
        <f t="shared" si="7"/>
        <v>19.07</v>
      </c>
      <c r="BK6" s="35">
        <f t="shared" si="7"/>
        <v>1044.8</v>
      </c>
      <c r="BL6" s="35">
        <f t="shared" si="7"/>
        <v>1081.8</v>
      </c>
      <c r="BM6" s="35">
        <f t="shared" si="7"/>
        <v>974.93</v>
      </c>
      <c r="BN6" s="35">
        <f t="shared" si="7"/>
        <v>855.8</v>
      </c>
      <c r="BO6" s="35">
        <f t="shared" si="7"/>
        <v>789.46</v>
      </c>
      <c r="BP6" s="34" t="str">
        <f>IF(BP7="","",IF(BP7="-","【-】","【"&amp;SUBSTITUTE(TEXT(BP7,"#,##0.00"),"-","△")&amp;"】"))</f>
        <v>【747.76】</v>
      </c>
      <c r="BQ6" s="35">
        <f>IF(BQ7="",NA(),BQ7)</f>
        <v>55.38</v>
      </c>
      <c r="BR6" s="35">
        <f t="shared" ref="BR6:BZ6" si="8">IF(BR7="",NA(),BR7)</f>
        <v>50.51</v>
      </c>
      <c r="BS6" s="35">
        <f t="shared" si="8"/>
        <v>49.03</v>
      </c>
      <c r="BT6" s="35">
        <f t="shared" si="8"/>
        <v>47.78</v>
      </c>
      <c r="BU6" s="35">
        <f t="shared" si="8"/>
        <v>47.96</v>
      </c>
      <c r="BV6" s="35">
        <f t="shared" si="8"/>
        <v>50.82</v>
      </c>
      <c r="BW6" s="35">
        <f t="shared" si="8"/>
        <v>52.19</v>
      </c>
      <c r="BX6" s="35">
        <f t="shared" si="8"/>
        <v>55.32</v>
      </c>
      <c r="BY6" s="35">
        <f t="shared" si="8"/>
        <v>59.8</v>
      </c>
      <c r="BZ6" s="35">
        <f t="shared" si="8"/>
        <v>57.77</v>
      </c>
      <c r="CA6" s="34" t="str">
        <f>IF(CA7="","",IF(CA7="-","【-】","【"&amp;SUBSTITUTE(TEXT(CA7,"#,##0.00"),"-","△")&amp;"】"))</f>
        <v>【59.51】</v>
      </c>
      <c r="CB6" s="35">
        <f>IF(CB7="",NA(),CB7)</f>
        <v>320.64</v>
      </c>
      <c r="CC6" s="35">
        <f t="shared" ref="CC6:CK6" si="9">IF(CC7="",NA(),CC7)</f>
        <v>354.51</v>
      </c>
      <c r="CD6" s="35">
        <f t="shared" si="9"/>
        <v>361.83</v>
      </c>
      <c r="CE6" s="35">
        <f t="shared" si="9"/>
        <v>377.01</v>
      </c>
      <c r="CF6" s="35">
        <f t="shared" si="9"/>
        <v>378.71</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50.68</v>
      </c>
      <c r="CN6" s="35">
        <f t="shared" ref="CN6:CV6" si="10">IF(CN7="",NA(),CN7)</f>
        <v>50.8</v>
      </c>
      <c r="CO6" s="35">
        <f t="shared" si="10"/>
        <v>51.24</v>
      </c>
      <c r="CP6" s="35">
        <f t="shared" si="10"/>
        <v>51.24</v>
      </c>
      <c r="CQ6" s="35">
        <f t="shared" si="10"/>
        <v>49.4</v>
      </c>
      <c r="CR6" s="35">
        <f t="shared" si="10"/>
        <v>53.24</v>
      </c>
      <c r="CS6" s="35">
        <f t="shared" si="10"/>
        <v>52.31</v>
      </c>
      <c r="CT6" s="35">
        <f t="shared" si="10"/>
        <v>60.65</v>
      </c>
      <c r="CU6" s="35">
        <f t="shared" si="10"/>
        <v>51.75</v>
      </c>
      <c r="CV6" s="35">
        <f t="shared" si="10"/>
        <v>50.68</v>
      </c>
      <c r="CW6" s="34" t="str">
        <f>IF(CW7="","",IF(CW7="-","【-】","【"&amp;SUBSTITUTE(TEXT(CW7,"#,##0.00"),"-","△")&amp;"】"))</f>
        <v>【52.23】</v>
      </c>
      <c r="CX6" s="35">
        <f>IF(CX7="",NA(),CX7)</f>
        <v>75</v>
      </c>
      <c r="CY6" s="35">
        <f t="shared" ref="CY6:DG6" si="11">IF(CY7="",NA(),CY7)</f>
        <v>76.61</v>
      </c>
      <c r="CZ6" s="35">
        <f t="shared" si="11"/>
        <v>77.61</v>
      </c>
      <c r="DA6" s="35">
        <f t="shared" si="11"/>
        <v>78.81</v>
      </c>
      <c r="DB6" s="35">
        <f t="shared" si="11"/>
        <v>79.739999999999995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322024</v>
      </c>
      <c r="D7" s="37">
        <v>47</v>
      </c>
      <c r="E7" s="37">
        <v>17</v>
      </c>
      <c r="F7" s="37">
        <v>5</v>
      </c>
      <c r="G7" s="37">
        <v>0</v>
      </c>
      <c r="H7" s="37" t="s">
        <v>99</v>
      </c>
      <c r="I7" s="37" t="s">
        <v>100</v>
      </c>
      <c r="J7" s="37" t="s">
        <v>101</v>
      </c>
      <c r="K7" s="37" t="s">
        <v>102</v>
      </c>
      <c r="L7" s="37" t="s">
        <v>103</v>
      </c>
      <c r="M7" s="37" t="s">
        <v>104</v>
      </c>
      <c r="N7" s="38" t="s">
        <v>105</v>
      </c>
      <c r="O7" s="38" t="s">
        <v>106</v>
      </c>
      <c r="P7" s="38">
        <v>9.68</v>
      </c>
      <c r="Q7" s="38">
        <v>100.09</v>
      </c>
      <c r="R7" s="38">
        <v>2970</v>
      </c>
      <c r="S7" s="38">
        <v>54328</v>
      </c>
      <c r="T7" s="38">
        <v>690.68</v>
      </c>
      <c r="U7" s="38">
        <v>78.66</v>
      </c>
      <c r="V7" s="38">
        <v>5198</v>
      </c>
      <c r="W7" s="38">
        <v>14.35</v>
      </c>
      <c r="X7" s="38">
        <v>362.23</v>
      </c>
      <c r="Y7" s="38">
        <v>60.12</v>
      </c>
      <c r="Z7" s="38">
        <v>60.39</v>
      </c>
      <c r="AA7" s="38">
        <v>61.79</v>
      </c>
      <c r="AB7" s="38">
        <v>62.39</v>
      </c>
      <c r="AC7" s="38">
        <v>66.05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55.86</v>
      </c>
      <c r="BG7" s="38">
        <v>37.08</v>
      </c>
      <c r="BH7" s="38">
        <v>31.24</v>
      </c>
      <c r="BI7" s="38">
        <v>19.68</v>
      </c>
      <c r="BJ7" s="38">
        <v>19.07</v>
      </c>
      <c r="BK7" s="38">
        <v>1044.8</v>
      </c>
      <c r="BL7" s="38">
        <v>1081.8</v>
      </c>
      <c r="BM7" s="38">
        <v>974.93</v>
      </c>
      <c r="BN7" s="38">
        <v>855.8</v>
      </c>
      <c r="BO7" s="38">
        <v>789.46</v>
      </c>
      <c r="BP7" s="38">
        <v>747.76</v>
      </c>
      <c r="BQ7" s="38">
        <v>55.38</v>
      </c>
      <c r="BR7" s="38">
        <v>50.51</v>
      </c>
      <c r="BS7" s="38">
        <v>49.03</v>
      </c>
      <c r="BT7" s="38">
        <v>47.78</v>
      </c>
      <c r="BU7" s="38">
        <v>47.96</v>
      </c>
      <c r="BV7" s="38">
        <v>50.82</v>
      </c>
      <c r="BW7" s="38">
        <v>52.19</v>
      </c>
      <c r="BX7" s="38">
        <v>55.32</v>
      </c>
      <c r="BY7" s="38">
        <v>59.8</v>
      </c>
      <c r="BZ7" s="38">
        <v>57.77</v>
      </c>
      <c r="CA7" s="38">
        <v>59.51</v>
      </c>
      <c r="CB7" s="38">
        <v>320.64</v>
      </c>
      <c r="CC7" s="38">
        <v>354.51</v>
      </c>
      <c r="CD7" s="38">
        <v>361.83</v>
      </c>
      <c r="CE7" s="38">
        <v>377.01</v>
      </c>
      <c r="CF7" s="38">
        <v>378.71</v>
      </c>
      <c r="CG7" s="38">
        <v>300.52</v>
      </c>
      <c r="CH7" s="38">
        <v>296.14</v>
      </c>
      <c r="CI7" s="38">
        <v>283.17</v>
      </c>
      <c r="CJ7" s="38">
        <v>263.76</v>
      </c>
      <c r="CK7" s="38">
        <v>274.35000000000002</v>
      </c>
      <c r="CL7" s="38">
        <v>261.45999999999998</v>
      </c>
      <c r="CM7" s="38">
        <v>50.68</v>
      </c>
      <c r="CN7" s="38">
        <v>50.8</v>
      </c>
      <c r="CO7" s="38">
        <v>51.24</v>
      </c>
      <c r="CP7" s="38">
        <v>51.24</v>
      </c>
      <c r="CQ7" s="38">
        <v>49.4</v>
      </c>
      <c r="CR7" s="38">
        <v>53.24</v>
      </c>
      <c r="CS7" s="38">
        <v>52.31</v>
      </c>
      <c r="CT7" s="38">
        <v>60.65</v>
      </c>
      <c r="CU7" s="38">
        <v>51.75</v>
      </c>
      <c r="CV7" s="38">
        <v>50.68</v>
      </c>
      <c r="CW7" s="38">
        <v>52.23</v>
      </c>
      <c r="CX7" s="38">
        <v>75</v>
      </c>
      <c r="CY7" s="38">
        <v>76.61</v>
      </c>
      <c r="CZ7" s="38">
        <v>77.61</v>
      </c>
      <c r="DA7" s="38">
        <v>78.81</v>
      </c>
      <c r="DB7" s="38">
        <v>79.739999999999995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2019-12-05T05:21:39Z</dcterms:created>
  <dcterms:modified xsi:type="dcterms:W3CDTF">2020-02-26T07:13:18Z</dcterms:modified>
  <cp:category/>
</cp:coreProperties>
</file>