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H31\20200110 H30決算経営比較分析表の分析等について\07 県HP公表用\上水道\"/>
    </mc:Choice>
  </mc:AlternateContent>
  <workbookProtection workbookAlgorithmName="SHA-512" workbookHashValue="vend2QV1qTRfl+Btc1o8UhqvT0X6RNZGSC2Ri8mwmS+tyaAu+q1MLJdXEtfr9xfSb6xJYwg1EN+HgPHMwTI39Q==" workbookSaltValue="9D3U7izH+j6J5gtppnRoQ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<sst xmlns="http://schemas.openxmlformats.org/spreadsheetml/2006/main" count="220" uniqueCount="108">
  <si>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</si>
  <si>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</si>
  <si>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</si>
  <si>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</si>
  <si>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</si>
  <si>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</si>
  <si>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</si>
  <si>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</si>
  <si>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</si>
  <si>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</si>
  <si>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</si>
  <si>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</si>
  <si>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</si>
  <si>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</si>
  <si>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</si>
  <si>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</si>
  <si>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</si>
  <si>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</si>
  <si>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</si>
  <si>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</si>
  <si>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</si>
  <si>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</si>
  <si>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</si>
  <si>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</si>
  <si>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</si>
  <si>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</si>
  <si>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</si>
  <si>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</si>
  <si>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</si>
  <si>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</si>
  <si>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</si>
  <si>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</si>
  <si>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</si>
  <si>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</si>
  <si>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</si>
  <si>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</si>
  <si>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</si>
  <si>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</si>
  <si>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</si>
  <si>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</si>
  <si>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</si>
  <si>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</si>
  <si>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</si>
  <si>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</si>
  <si>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</si>
  <si>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</si>
  <si>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</si>
  <si>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</si>
  <si>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</si>
  <si>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</si>
  <si>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</si>
  <si>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</si>
  <si>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</si>
  <si>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</si>
  <si>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</si>
  <si>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</si>
  <si>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</si>
  <si>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</si>
  <si>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</si>
  <si>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</si>
  <si>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</si>
  <si>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</si>
  <si>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</si>
  <si>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</si>
  <si>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</si>
  <si>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</si>
  <si>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</si>
  <si>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</si>
  <si>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</si>
  <si>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</si>
  <si>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</si>
  <si>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</si>
  <si>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</si>
  <si>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</si>
  <si>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</si>
  <si>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</si>
  <si>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</si>
  <si>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</si>
  <si>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</si>
  <si>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</si>
  <si>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</si>
  <si>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</si>
  <si>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</si>
  <si>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</si>
  <si>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</si>
  <si>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</si>
  <si>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</si>
  <si>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</si>
  <si>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</si>
  <si>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</si>
  <si>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</si>
  <si>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</si>
  <si>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</si>
  <si>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</si>
  <si>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</si>
  <si>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</si>
  <si>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</si>
  <si>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</si>
  <si>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</si>
  <si>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</si>
  <si>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</si>
  <si>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</si>
  <si>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</si>
  <si>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</si>
  <si>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</si>
  <si>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・平成30年4月に経営基盤の脆弱な簡易水道事業を統合したことから、経営の健全性・効率性を表す指標は悪化している。
・また、老朽化する水道施設、管路等の更新需要の増加に十分に対応できていないことが各種指標から見てとれる。
・このような現状を踏まえたうえで、「水道事業経営戦略」に基づき、毎年度の進捗管理と計画と実績の乖離の検証を行い、対応策を検討することにより、将来にわたって持続可能な水道事業経営に取り組む。</t>
    <rPh sb="1" eb="3">
      <t>ヘイセイ</t>
    </rPh>
    <rPh sb="5" eb="6">
      <t>ネン</t>
    </rPh>
    <rPh sb="7" eb="8">
      <t>ツキ</t>
    </rPh>
    <rPh sb="9" eb="11">
      <t>ケイエイ</t>
    </rPh>
    <rPh sb="11" eb="13">
      <t>キバン</t>
    </rPh>
    <rPh sb="14" eb="16">
      <t>ゼイジャク</t>
    </rPh>
    <rPh sb="17" eb="19">
      <t>カンイ</t>
    </rPh>
    <rPh sb="19" eb="21">
      <t>スイドウ</t>
    </rPh>
    <rPh sb="21" eb="23">
      <t>ジギョウ</t>
    </rPh>
    <rPh sb="24" eb="26">
      <t>トウゴウ</t>
    </rPh>
    <rPh sb="33" eb="35">
      <t>ケイエイ</t>
    </rPh>
    <rPh sb="61" eb="64">
      <t>ロウキュウカ</t>
    </rPh>
    <rPh sb="66" eb="68">
      <t>スイドウ</t>
    </rPh>
    <rPh sb="68" eb="70">
      <t>シセツ</t>
    </rPh>
    <rPh sb="71" eb="73">
      <t>カンロ</t>
    </rPh>
    <rPh sb="73" eb="74">
      <t>ナド</t>
    </rPh>
    <rPh sb="75" eb="77">
      <t>コウシン</t>
    </rPh>
    <rPh sb="77" eb="79">
      <t>ジュヨウ</t>
    </rPh>
    <rPh sb="80" eb="82">
      <t>ゾウカ</t>
    </rPh>
    <rPh sb="83" eb="85">
      <t>ジュウブン</t>
    </rPh>
    <rPh sb="86" eb="88">
      <t>タイオウ</t>
    </rPh>
    <rPh sb="119" eb="120">
      <t>フ</t>
    </rPh>
    <rPh sb="128" eb="130">
      <t>スイドウ</t>
    </rPh>
    <rPh sb="130" eb="132">
      <t>ジギョウ</t>
    </rPh>
    <rPh sb="132" eb="134">
      <t>ケイエイ</t>
    </rPh>
    <rPh sb="134" eb="136">
      <t>センリャク</t>
    </rPh>
    <rPh sb="138" eb="139">
      <t>モト</t>
    </rPh>
    <rPh sb="142" eb="145">
      <t>マイネンド</t>
    </rPh>
    <rPh sb="146" eb="148">
      <t>シンチョク</t>
    </rPh>
    <rPh sb="148" eb="150">
      <t>カンリ</t>
    </rPh>
    <rPh sb="151" eb="153">
      <t>ケイカク</t>
    </rPh>
    <rPh sb="154" eb="156">
      <t>ジッセキ</t>
    </rPh>
    <rPh sb="157" eb="159">
      <t>カイリ</t>
    </rPh>
    <rPh sb="160" eb="162">
      <t>ケンショウ</t>
    </rPh>
    <rPh sb="163" eb="164">
      <t>オコナ</t>
    </rPh>
    <rPh sb="166" eb="168">
      <t>タイオウ</t>
    </rPh>
    <rPh sb="168" eb="169">
      <t>サク</t>
    </rPh>
    <rPh sb="170" eb="172">
      <t>ケントウ</t>
    </rPh>
    <rPh sb="180" eb="182">
      <t>ショウライ</t>
    </rPh>
    <rPh sb="187" eb="189">
      <t>ジゾク</t>
    </rPh>
    <rPh sb="189" eb="191">
      <t>カノウ</t>
    </rPh>
    <rPh sb="192" eb="194">
      <t>スイドウ</t>
    </rPh>
    <rPh sb="194" eb="196">
      <t>ジギョウ</t>
    </rPh>
    <rPh sb="196" eb="198">
      <t>ケイエイ</t>
    </rPh>
    <rPh sb="199" eb="200">
      <t>ト</t>
    </rPh>
    <rPh sb="201" eb="202">
      <t>ク</t>
    </rPh>
    <phoneticPr fontId="4"/>
  </si>
  <si>
    <r>
      <t>・「有形固定資産減価償却率」は、49％で年々増加傾向にあり、資産の老朽化度合は進みつつある。
・「管路経年化率」は、簡易水道事業の統合の影響により前年度対比で低下している。
・「管路更新率」は、依然として低い水準にあり、現行の更新水準では更新需要に追いつかない状況にあるため、更新スピードを速める必要がある。
　しかしながら、管路更新に見合う財源を確保することも同時に必要となることから、料金収入の確保とあわせての検討を必要とする。
・このような水道施設の老朽化の状況を踏まえ、</t>
    </r>
    <r>
      <rPr>
        <sz val="11"/>
        <rFont val="ＭＳ ゴシック"/>
        <family val="3"/>
        <charset val="128"/>
      </rPr>
      <t>予防保全的な補修等により、資産の長寿命化を図り、更新費用の低減を目指すアセット・マネジメント手法を活用した配水管路等の水道施設の更新計画を策定したうえで、計画的な更新事業を実施していく。</t>
    </r>
    <rPh sb="2" eb="4">
      <t>ユウケイ</t>
    </rPh>
    <rPh sb="4" eb="6">
      <t>コテイ</t>
    </rPh>
    <rPh sb="6" eb="8">
      <t>シサン</t>
    </rPh>
    <rPh sb="8" eb="10">
      <t>ゲンカ</t>
    </rPh>
    <rPh sb="10" eb="12">
      <t>ショウキャク</t>
    </rPh>
    <rPh sb="12" eb="13">
      <t>リツ</t>
    </rPh>
    <rPh sb="20" eb="22">
      <t>ネンネン</t>
    </rPh>
    <rPh sb="22" eb="24">
      <t>ゾウカ</t>
    </rPh>
    <rPh sb="24" eb="26">
      <t>ケイコウ</t>
    </rPh>
    <rPh sb="30" eb="32">
      <t>シサン</t>
    </rPh>
    <rPh sb="33" eb="36">
      <t>ロウキュウカ</t>
    </rPh>
    <rPh sb="36" eb="38">
      <t>ドア</t>
    </rPh>
    <rPh sb="39" eb="40">
      <t>スス</t>
    </rPh>
    <rPh sb="49" eb="51">
      <t>カンロ</t>
    </rPh>
    <rPh sb="51" eb="53">
      <t>ケイネン</t>
    </rPh>
    <rPh sb="53" eb="54">
      <t>カ</t>
    </rPh>
    <rPh sb="54" eb="55">
      <t>リツ</t>
    </rPh>
    <rPh sb="58" eb="60">
      <t>カンイ</t>
    </rPh>
    <rPh sb="60" eb="62">
      <t>スイドウ</t>
    </rPh>
    <rPh sb="62" eb="64">
      <t>ジギョウ</t>
    </rPh>
    <rPh sb="65" eb="67">
      <t>トウゴウ</t>
    </rPh>
    <rPh sb="68" eb="70">
      <t>エイキョウ</t>
    </rPh>
    <rPh sb="73" eb="76">
      <t>ゼンネンド</t>
    </rPh>
    <rPh sb="76" eb="78">
      <t>タイヒ</t>
    </rPh>
    <rPh sb="79" eb="81">
      <t>テイカ</t>
    </rPh>
    <rPh sb="89" eb="91">
      <t>カンロ</t>
    </rPh>
    <rPh sb="91" eb="93">
      <t>コウシン</t>
    </rPh>
    <rPh sb="93" eb="94">
      <t>リツ</t>
    </rPh>
    <rPh sb="97" eb="99">
      <t>イゼン</t>
    </rPh>
    <rPh sb="102" eb="103">
      <t>ヒク</t>
    </rPh>
    <rPh sb="104" eb="106">
      <t>スイジュン</t>
    </rPh>
    <rPh sb="110" eb="112">
      <t>ゲンコウ</t>
    </rPh>
    <rPh sb="113" eb="115">
      <t>コウシン</t>
    </rPh>
    <rPh sb="115" eb="117">
      <t>スイジュン</t>
    </rPh>
    <rPh sb="119" eb="121">
      <t>コウシン</t>
    </rPh>
    <rPh sb="121" eb="123">
      <t>ジュヨウ</t>
    </rPh>
    <rPh sb="130" eb="132">
      <t>ジョウキョウ</t>
    </rPh>
    <rPh sb="138" eb="140">
      <t>コウシン</t>
    </rPh>
    <rPh sb="145" eb="146">
      <t>ハヤ</t>
    </rPh>
    <rPh sb="148" eb="150">
      <t>ヒツヨウ</t>
    </rPh>
    <rPh sb="163" eb="165">
      <t>カンロ</t>
    </rPh>
    <rPh sb="168" eb="170">
      <t>ミア</t>
    </rPh>
    <rPh sb="174" eb="176">
      <t>カクホ</t>
    </rPh>
    <rPh sb="181" eb="183">
      <t>ドウジ</t>
    </rPh>
    <rPh sb="184" eb="186">
      <t>ヒツヨウ</t>
    </rPh>
    <rPh sb="196" eb="198">
      <t>シュウニュウ</t>
    </rPh>
    <rPh sb="199" eb="201">
      <t>カクホ</t>
    </rPh>
    <rPh sb="207" eb="209">
      <t>ケントウ</t>
    </rPh>
    <rPh sb="210" eb="212">
      <t>ヒツヨウ</t>
    </rPh>
    <rPh sb="223" eb="225">
      <t>スイドウ</t>
    </rPh>
    <rPh sb="225" eb="227">
      <t>シセツ</t>
    </rPh>
    <rPh sb="228" eb="231">
      <t>ロウキュウカ</t>
    </rPh>
    <rPh sb="232" eb="234">
      <t>ジョウキョウ</t>
    </rPh>
    <rPh sb="235" eb="236">
      <t>フ</t>
    </rPh>
    <rPh sb="292" eb="294">
      <t>ハイスイ</t>
    </rPh>
    <rPh sb="294" eb="296">
      <t>カンロ</t>
    </rPh>
    <rPh sb="296" eb="297">
      <t>ナド</t>
    </rPh>
    <rPh sb="298" eb="300">
      <t>スイドウ</t>
    </rPh>
    <rPh sb="300" eb="302">
      <t>シセツ</t>
    </rPh>
    <rPh sb="303" eb="305">
      <t>コウシン</t>
    </rPh>
    <rPh sb="305" eb="307">
      <t>ケイカク</t>
    </rPh>
    <rPh sb="308" eb="310">
      <t>サクテイ</t>
    </rPh>
    <rPh sb="316" eb="318">
      <t>ケイカク</t>
    </rPh>
    <rPh sb="318" eb="319">
      <t>テキ</t>
    </rPh>
    <rPh sb="320" eb="322">
      <t>コウシン</t>
    </rPh>
    <rPh sb="322" eb="324">
      <t>ジギョウ</t>
    </rPh>
    <rPh sb="325" eb="327">
      <t>ジッシ</t>
    </rPh>
    <phoneticPr fontId="4"/>
  </si>
  <si>
    <t>・「経常収支比率」は112％程度で、維持管理費や支払利息等の経常経費を給水収益等の経常収益で賄えている。「累積欠損金」は生じていない。
・平成30年4月に簡易水道事業を統合し、多額の起債の償還元金が流動負債として計上されたことから、「流動比率」は、100％をわずかに上回る水準にまで低下している。
・「企業債残高対給水収益比率」についても簡易水道事業の統合の影響により、前年度対比で大幅に増加している。
・「料金回収率」は、簡易水道事業の統合に伴い、給水原価が上昇したことから、80％を下回る水準まで低下しており、平成30年10月から段階的な料金改定を実施し、供給単価の引き上げに取り組んでいるところである。
・「施設利用率」は、簡易水道事業の統合により前年度対比で上昇しているが、「有収率」は77％で類似団体平均値を大きく下回っている。漏水調査等により有収率の向上に努めてはいるものの、老朽管路の計画的更新により有収率の向上に継続的に取り組む必要がある。
・安定した給水収益を確保しつつ、経常経費の削減等の経営合理化に継続的に取り組むことによって経営基盤の強化に努める必要がある。</t>
    <rPh sb="18" eb="20">
      <t>イジ</t>
    </rPh>
    <rPh sb="20" eb="23">
      <t>カンリヒ</t>
    </rPh>
    <rPh sb="24" eb="26">
      <t>シハラ</t>
    </rPh>
    <rPh sb="26" eb="28">
      <t>リソク</t>
    </rPh>
    <rPh sb="28" eb="29">
      <t>ナド</t>
    </rPh>
    <rPh sb="30" eb="32">
      <t>ケイジョウ</t>
    </rPh>
    <rPh sb="32" eb="34">
      <t>ケイヒ</t>
    </rPh>
    <rPh sb="35" eb="37">
      <t>キュウスイ</t>
    </rPh>
    <rPh sb="39" eb="40">
      <t>ナド</t>
    </rPh>
    <rPh sb="41" eb="43">
      <t>ケイジョウ</t>
    </rPh>
    <rPh sb="43" eb="45">
      <t>シュウエキ</t>
    </rPh>
    <rPh sb="46" eb="47">
      <t>マカナ</t>
    </rPh>
    <rPh sb="53" eb="55">
      <t>ルイセキ</t>
    </rPh>
    <rPh sb="69" eb="71">
      <t>ヘイセイ</t>
    </rPh>
    <rPh sb="73" eb="74">
      <t>ネン</t>
    </rPh>
    <rPh sb="75" eb="76">
      <t>ツキ</t>
    </rPh>
    <rPh sb="77" eb="79">
      <t>カンイ</t>
    </rPh>
    <rPh sb="79" eb="81">
      <t>スイドウ</t>
    </rPh>
    <rPh sb="81" eb="83">
      <t>ジギョウ</t>
    </rPh>
    <rPh sb="84" eb="86">
      <t>トウゴウ</t>
    </rPh>
    <rPh sb="88" eb="90">
      <t>タガク</t>
    </rPh>
    <rPh sb="91" eb="93">
      <t>キサイ</t>
    </rPh>
    <rPh sb="94" eb="96">
      <t>ショウカン</t>
    </rPh>
    <rPh sb="96" eb="98">
      <t>ガンキン</t>
    </rPh>
    <rPh sb="99" eb="101">
      <t>リュウドウ</t>
    </rPh>
    <rPh sb="101" eb="103">
      <t>フサイ</t>
    </rPh>
    <rPh sb="106" eb="108">
      <t>ケイジョウ</t>
    </rPh>
    <rPh sb="133" eb="135">
      <t>ウワマワ</t>
    </rPh>
    <rPh sb="136" eb="138">
      <t>スイジュン</t>
    </rPh>
    <rPh sb="141" eb="143">
      <t>テイカ</t>
    </rPh>
    <rPh sb="156" eb="157">
      <t>タイ</t>
    </rPh>
    <rPh sb="157" eb="159">
      <t>キュウスイ</t>
    </rPh>
    <rPh sb="159" eb="161">
      <t>シュウエキ</t>
    </rPh>
    <rPh sb="161" eb="163">
      <t>ヒリツ</t>
    </rPh>
    <rPh sb="169" eb="171">
      <t>カンイ</t>
    </rPh>
    <rPh sb="171" eb="173">
      <t>スイドウ</t>
    </rPh>
    <rPh sb="173" eb="175">
      <t>ジギョウ</t>
    </rPh>
    <rPh sb="176" eb="178">
      <t>トウゴウ</t>
    </rPh>
    <rPh sb="179" eb="181">
      <t>エイキョウ</t>
    </rPh>
    <rPh sb="188" eb="190">
      <t>タイヒ</t>
    </rPh>
    <rPh sb="191" eb="193">
      <t>オオハバ</t>
    </rPh>
    <rPh sb="194" eb="196">
      <t>ゾウカ</t>
    </rPh>
    <rPh sb="222" eb="223">
      <t>トモナ</t>
    </rPh>
    <rPh sb="225" eb="227">
      <t>キュウスイ</t>
    </rPh>
    <rPh sb="227" eb="229">
      <t>ゲンカ</t>
    </rPh>
    <rPh sb="230" eb="232">
      <t>ジョウショウ</t>
    </rPh>
    <rPh sb="243" eb="245">
      <t>シタマワ</t>
    </rPh>
    <rPh sb="246" eb="248">
      <t>スイジュン</t>
    </rPh>
    <rPh sb="250" eb="252">
      <t>テイカ</t>
    </rPh>
    <rPh sb="257" eb="259">
      <t>ヘイセイ</t>
    </rPh>
    <rPh sb="261" eb="262">
      <t>ネン</t>
    </rPh>
    <rPh sb="264" eb="265">
      <t>ツキ</t>
    </rPh>
    <rPh sb="267" eb="269">
      <t>ダンカイ</t>
    </rPh>
    <rPh sb="269" eb="270">
      <t>テキ</t>
    </rPh>
    <rPh sb="271" eb="273">
      <t>リョウキン</t>
    </rPh>
    <rPh sb="273" eb="275">
      <t>カイテイ</t>
    </rPh>
    <rPh sb="276" eb="278">
      <t>ジッシ</t>
    </rPh>
    <rPh sb="285" eb="286">
      <t>ヒ</t>
    </rPh>
    <rPh sb="287" eb="288">
      <t>ア</t>
    </rPh>
    <rPh sb="290" eb="291">
      <t>ト</t>
    </rPh>
    <rPh sb="292" eb="293">
      <t>ク</t>
    </rPh>
    <rPh sb="315" eb="317">
      <t>カンイ</t>
    </rPh>
    <rPh sb="317" eb="319">
      <t>スイドウ</t>
    </rPh>
    <rPh sb="319" eb="321">
      <t>ジギョウ</t>
    </rPh>
    <rPh sb="322" eb="324">
      <t>トウゴウ</t>
    </rPh>
    <rPh sb="330" eb="332">
      <t>タイヒ</t>
    </rPh>
    <rPh sb="333" eb="335">
      <t>ジョウショウ</t>
    </rPh>
    <rPh sb="351" eb="353">
      <t>ルイジ</t>
    </rPh>
    <rPh sb="353" eb="355">
      <t>ダンタイ</t>
    </rPh>
    <rPh sb="357" eb="358">
      <t>チ</t>
    </rPh>
    <rPh sb="377" eb="378">
      <t>ユウ</t>
    </rPh>
    <rPh sb="378" eb="379">
      <t>シュウ</t>
    </rPh>
    <rPh sb="379" eb="380">
      <t>リツ</t>
    </rPh>
    <rPh sb="381" eb="383">
      <t>コウジョウ</t>
    </rPh>
    <rPh sb="384" eb="385">
      <t>ツト</t>
    </rPh>
    <rPh sb="397" eb="398">
      <t>ロ</t>
    </rPh>
    <rPh sb="399" eb="401">
      <t>ケイカク</t>
    </rPh>
    <rPh sb="401" eb="402">
      <t>テキ</t>
    </rPh>
    <rPh sb="407" eb="408">
      <t>ユウ</t>
    </rPh>
    <rPh sb="408" eb="409">
      <t>シュウ</t>
    </rPh>
    <rPh sb="409" eb="410">
      <t>リツ</t>
    </rPh>
    <rPh sb="411" eb="413">
      <t>コウジョウ</t>
    </rPh>
    <rPh sb="414" eb="417">
      <t>ケイゾクテキ</t>
    </rPh>
    <rPh sb="418" eb="419">
      <t>ト</t>
    </rPh>
    <rPh sb="420" eb="421">
      <t>ク</t>
    </rPh>
    <rPh sb="430" eb="432">
      <t>アンテイ</t>
    </rPh>
    <rPh sb="434" eb="436">
      <t>キュウスイ</t>
    </rPh>
    <rPh sb="436" eb="438">
      <t>シュウエキ</t>
    </rPh>
    <rPh sb="439" eb="441">
      <t>カクホ</t>
    </rPh>
    <rPh sb="445" eb="447">
      <t>ケイジョウ</t>
    </rPh>
    <rPh sb="447" eb="449">
      <t>ケイヒ</t>
    </rPh>
    <rPh sb="450" eb="452">
      <t>サクゲン</t>
    </rPh>
    <rPh sb="452" eb="453">
      <t>ナド</t>
    </rPh>
    <rPh sb="454" eb="456">
      <t>ケイエイ</t>
    </rPh>
    <rPh sb="456" eb="459">
      <t>ゴウリカ</t>
    </rPh>
    <rPh sb="460" eb="463">
      <t>ケイゾクテキ</t>
    </rPh>
    <rPh sb="464" eb="465">
      <t>ト</t>
    </rPh>
    <rPh sb="466" eb="467">
      <t>ク</t>
    </rPh>
    <rPh sb="474" eb="476">
      <t>ケイエイ</t>
    </rPh>
    <rPh sb="476" eb="478">
      <t>キバン</t>
    </rPh>
    <rPh sb="479" eb="481">
      <t>キョウカ</t>
    </rPh>
    <rPh sb="482" eb="483">
      <t>ツト</t>
    </rPh>
    <rPh sb="485" eb="4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</si>
</sst>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0.63</c:v>
                </c:pt>
                <c:pt idx="1">
                  <c:v>0</c:v>
                </c:pt>
                <c:pt idx="2" formatCode="#,##0.00;&quot;△&quot;#,##0.00;&quot;-&quot;">
                  <c:v>0.84</c:v>
                </c:pt>
                <c:pt idx="3" formatCode="#,##0.00;&quot;△&quot;#,##0.00;&quot;-&quot;">
                  <c:v>0.36</c:v>
                </c:pt>
                <c:pt idx="4" formatCode="#,##0.00;&quot;△&quot;#,##0.00;&quot;-&quot;">
                  <c:v>0.35</c:v>
                </c:pt>
              </c:numCache>
            </c:numRef>
          </c:val>
          <c:extLst>
            <c:ext xmlns:c16="http://schemas.microsoft.com/office/drawing/2014/chart" uri="{C3380CC4-5D6E-409C-BE32-E72D297353CC}">
              <c16:uniqueId val="{00000000-CFE8-42AC-8EE1-8A77511C8F8B}"/>
            </c:ext>
          </c:extLst>
        </c:ser>
        <c:dLbls>
          <c:showLegendKey val="0"/>
          <c:showVal val="0"/>
          <c:showCatName val="0"/>
          <c:showSerName val="0"/>
          <c:showPercent val="0"/>
          <c:showBubbleSize val="0"/>
        </c:dLbls>
        <c:gapWidth val="150"/>
        <c:axId val="2026032656"/>
        <c:axId val="202603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0.63</c:v>
                </c:pt>
              </c:numCache>
            </c:numRef>
          </c:val>
          <c:smooth val="0"/>
          <c:extLst>
            <c:ext xmlns:c16="http://schemas.microsoft.com/office/drawing/2014/chart" uri="{C3380CC4-5D6E-409C-BE32-E72D297353CC}">
              <c16:uniqueId val="{00000001-CFE8-42AC-8EE1-8A77511C8F8B}"/>
            </c:ext>
          </c:extLst>
        </c:ser>
        <c:dLbls>
          <c:showLegendKey val="0"/>
          <c:showVal val="0"/>
          <c:showCatName val="0"/>
          <c:showSerName val="0"/>
          <c:showPercent val="0"/>
          <c:showBubbleSize val="0"/>
        </c:dLbls>
        <c:marker val="1"/>
        <c:smooth val="0"/>
        <c:axId val="2026032656"/>
        <c:axId val="2026031024"/>
      </c:lineChart>
      <c:dateAx>
        <c:axId val="2026032656"/>
        <c:scaling>
          <c:orientation val="minMax"/>
        </c:scaling>
        <c:delete val="1"/>
        <c:axPos val="b"/>
        <c:numFmt formatCode="ge" sourceLinked="1"/>
        <c:majorTickMark val="none"/>
        <c:minorTickMark val="none"/>
        <c:tickLblPos val="none"/>
        <c:crossAx val="2026031024"/>
        <c:crosses val="autoZero"/>
        <c:auto val="1"/>
        <c:lblOffset val="100"/>
        <c:baseTimeUnit val="years"/>
      </c:dateAx>
      <c:valAx>
        <c:axId val="202603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60.05</c:v>
                </c:pt>
                <c:pt idx="1">
                  <c:v>60.68</c:v>
                </c:pt>
                <c:pt idx="2">
                  <c:v>59.63</c:v>
                </c:pt>
                <c:pt idx="3">
                  <c:v>59.63</c:v>
                </c:pt>
                <c:pt idx="4">
                  <c:v>67.27</c:v>
                </c:pt>
              </c:numCache>
            </c:numRef>
          </c:val>
          <c:extLst>
            <c:ext xmlns:c16="http://schemas.microsoft.com/office/drawing/2014/chart" uri="{C3380CC4-5D6E-409C-BE32-E72D297353CC}">
              <c16:uniqueId val="{00000000-4ED5-44EE-AD0B-62C6CDB37848}"/>
            </c:ext>
          </c:extLst>
        </c:ser>
        <c:dLbls>
          <c:showLegendKey val="0"/>
          <c:showVal val="0"/>
          <c:showCatName val="0"/>
          <c:showSerName val="0"/>
          <c:showPercent val="0"/>
          <c:showBubbleSize val="0"/>
        </c:dLbls>
        <c:gapWidth val="150"/>
        <c:axId val="2099930128"/>
        <c:axId val="20999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59.46</c:v>
                </c:pt>
              </c:numCache>
            </c:numRef>
          </c:val>
          <c:smooth val="0"/>
          <c:extLst>
            <c:ext xmlns:c16="http://schemas.microsoft.com/office/drawing/2014/chart" uri="{C3380CC4-5D6E-409C-BE32-E72D297353CC}">
              <c16:uniqueId val="{00000001-4ED5-44EE-AD0B-62C6CDB37848}"/>
            </c:ext>
          </c:extLst>
        </c:ser>
        <c:dLbls>
          <c:showLegendKey val="0"/>
          <c:showVal val="0"/>
          <c:showCatName val="0"/>
          <c:showSerName val="0"/>
          <c:showPercent val="0"/>
          <c:showBubbleSize val="0"/>
        </c:dLbls>
        <c:marker val="1"/>
        <c:smooth val="0"/>
        <c:axId val="2099930128"/>
        <c:axId val="2099937200"/>
      </c:lineChart>
      <c:dateAx>
        <c:axId val="2099930128"/>
        <c:scaling>
          <c:orientation val="minMax"/>
        </c:scaling>
        <c:delete val="1"/>
        <c:axPos val="b"/>
        <c:numFmt formatCode="ge" sourceLinked="1"/>
        <c:majorTickMark val="none"/>
        <c:minorTickMark val="none"/>
        <c:tickLblPos val="none"/>
        <c:crossAx val="2099937200"/>
        <c:crosses val="autoZero"/>
        <c:auto val="1"/>
        <c:lblOffset val="100"/>
        <c:baseTimeUnit val="years"/>
      </c:dateAx>
      <c:valAx>
        <c:axId val="20999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9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79.05</c:v>
                </c:pt>
                <c:pt idx="1">
                  <c:v>78.17</c:v>
                </c:pt>
                <c:pt idx="2">
                  <c:v>78.37</c:v>
                </c:pt>
                <c:pt idx="3">
                  <c:v>78.47</c:v>
                </c:pt>
                <c:pt idx="4">
                  <c:v>77.040000000000006</c:v>
                </c:pt>
              </c:numCache>
            </c:numRef>
          </c:val>
          <c:extLst>
            <c:ext xmlns:c16="http://schemas.microsoft.com/office/drawing/2014/chart" uri="{C3380CC4-5D6E-409C-BE32-E72D297353CC}">
              <c16:uniqueId val="{00000000-7D02-4EE8-A04B-6E8EF2BBCB5F}"/>
            </c:ext>
          </c:extLst>
        </c:ser>
        <c:dLbls>
          <c:showLegendKey val="0"/>
          <c:showVal val="0"/>
          <c:showCatName val="0"/>
          <c:showSerName val="0"/>
          <c:showPercent val="0"/>
          <c:showBubbleSize val="0"/>
        </c:dLbls>
        <c:gapWidth val="150"/>
        <c:axId val="2099931760"/>
        <c:axId val="20999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87.41</c:v>
                </c:pt>
              </c:numCache>
            </c:numRef>
          </c:val>
          <c:smooth val="0"/>
          <c:extLst>
            <c:ext xmlns:c16="http://schemas.microsoft.com/office/drawing/2014/chart" uri="{C3380CC4-5D6E-409C-BE32-E72D297353CC}">
              <c16:uniqueId val="{00000001-7D02-4EE8-A04B-6E8EF2BBCB5F}"/>
            </c:ext>
          </c:extLst>
        </c:ser>
        <c:dLbls>
          <c:showLegendKey val="0"/>
          <c:showVal val="0"/>
          <c:showCatName val="0"/>
          <c:showSerName val="0"/>
          <c:showPercent val="0"/>
          <c:showBubbleSize val="0"/>
        </c:dLbls>
        <c:marker val="1"/>
        <c:smooth val="0"/>
        <c:axId val="2099931760"/>
        <c:axId val="2099932304"/>
      </c:lineChart>
      <c:dateAx>
        <c:axId val="2099931760"/>
        <c:scaling>
          <c:orientation val="minMax"/>
        </c:scaling>
        <c:delete val="1"/>
        <c:axPos val="b"/>
        <c:numFmt formatCode="ge" sourceLinked="1"/>
        <c:majorTickMark val="none"/>
        <c:minorTickMark val="none"/>
        <c:tickLblPos val="none"/>
        <c:crossAx val="2099932304"/>
        <c:crosses val="autoZero"/>
        <c:auto val="1"/>
        <c:lblOffset val="100"/>
        <c:baseTimeUnit val="years"/>
      </c:dateAx>
      <c:valAx>
        <c:axId val="20999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9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106.19</c:v>
                </c:pt>
                <c:pt idx="1">
                  <c:v>102.68</c:v>
                </c:pt>
                <c:pt idx="2">
                  <c:v>106.92</c:v>
                </c:pt>
                <c:pt idx="3">
                  <c:v>109.26</c:v>
                </c:pt>
                <c:pt idx="4">
                  <c:v>112.25</c:v>
                </c:pt>
              </c:numCache>
            </c:numRef>
          </c:val>
          <c:extLst>
            <c:ext xmlns:c16="http://schemas.microsoft.com/office/drawing/2014/chart" uri="{C3380CC4-5D6E-409C-BE32-E72D297353CC}">
              <c16:uniqueId val="{00000000-6C06-477D-9881-10946C58E66E}"/>
            </c:ext>
          </c:extLst>
        </c:ser>
        <c:dLbls>
          <c:showLegendKey val="0"/>
          <c:showVal val="0"/>
          <c:showCatName val="0"/>
          <c:showSerName val="0"/>
          <c:showPercent val="0"/>
          <c:showBubbleSize val="0"/>
        </c:dLbls>
        <c:gapWidth val="150"/>
        <c:axId val="2026039184"/>
        <c:axId val="20260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111.44</c:v>
                </c:pt>
              </c:numCache>
            </c:numRef>
          </c:val>
          <c:smooth val="0"/>
          <c:extLst>
            <c:ext xmlns:c16="http://schemas.microsoft.com/office/drawing/2014/chart" uri="{C3380CC4-5D6E-409C-BE32-E72D297353CC}">
              <c16:uniqueId val="{00000001-6C06-477D-9881-10946C58E66E}"/>
            </c:ext>
          </c:extLst>
        </c:ser>
        <c:dLbls>
          <c:showLegendKey val="0"/>
          <c:showVal val="0"/>
          <c:showCatName val="0"/>
          <c:showSerName val="0"/>
          <c:showPercent val="0"/>
          <c:showBubbleSize val="0"/>
        </c:dLbls>
        <c:marker val="1"/>
        <c:smooth val="0"/>
        <c:axId val="2026039184"/>
        <c:axId val="2026034288"/>
      </c:lineChart>
      <c:dateAx>
        <c:axId val="2026039184"/>
        <c:scaling>
          <c:orientation val="minMax"/>
        </c:scaling>
        <c:delete val="1"/>
        <c:axPos val="b"/>
        <c:numFmt formatCode="ge" sourceLinked="1"/>
        <c:majorTickMark val="none"/>
        <c:minorTickMark val="none"/>
        <c:tickLblPos val="none"/>
        <c:crossAx val="2026034288"/>
        <c:crosses val="autoZero"/>
        <c:auto val="1"/>
        <c:lblOffset val="100"/>
        <c:baseTimeUnit val="years"/>
      </c:dateAx>
      <c:valAx>
        <c:axId val="202603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0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41.02</c:v>
                </c:pt>
                <c:pt idx="1">
                  <c:v>42.72</c:v>
                </c:pt>
                <c:pt idx="2">
                  <c:v>44.18</c:v>
                </c:pt>
                <c:pt idx="3">
                  <c:v>46.14</c:v>
                </c:pt>
                <c:pt idx="4">
                  <c:v>49.06</c:v>
                </c:pt>
              </c:numCache>
            </c:numRef>
          </c:val>
          <c:extLst>
            <c:ext xmlns:c16="http://schemas.microsoft.com/office/drawing/2014/chart" uri="{C3380CC4-5D6E-409C-BE32-E72D297353CC}">
              <c16:uniqueId val="{00000000-DE15-452F-8F28-F90AFAC09D24}"/>
            </c:ext>
          </c:extLst>
        </c:ser>
        <c:dLbls>
          <c:showLegendKey val="0"/>
          <c:showVal val="0"/>
          <c:showCatName val="0"/>
          <c:showSerName val="0"/>
          <c:showPercent val="0"/>
          <c:showBubbleSize val="0"/>
        </c:dLbls>
        <c:gapWidth val="150"/>
        <c:axId val="2026029392"/>
        <c:axId val="202603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47.62</c:v>
                </c:pt>
              </c:numCache>
            </c:numRef>
          </c:val>
          <c:smooth val="0"/>
          <c:extLst>
            <c:ext xmlns:c16="http://schemas.microsoft.com/office/drawing/2014/chart" uri="{C3380CC4-5D6E-409C-BE32-E72D297353CC}">
              <c16:uniqueId val="{00000001-DE15-452F-8F28-F90AFAC09D24}"/>
            </c:ext>
          </c:extLst>
        </c:ser>
        <c:dLbls>
          <c:showLegendKey val="0"/>
          <c:showVal val="0"/>
          <c:showCatName val="0"/>
          <c:showSerName val="0"/>
          <c:showPercent val="0"/>
          <c:showBubbleSize val="0"/>
        </c:dLbls>
        <c:marker val="1"/>
        <c:smooth val="0"/>
        <c:axId val="2026029392"/>
        <c:axId val="2026031568"/>
      </c:lineChart>
      <c:dateAx>
        <c:axId val="2026029392"/>
        <c:scaling>
          <c:orientation val="minMax"/>
        </c:scaling>
        <c:delete val="1"/>
        <c:axPos val="b"/>
        <c:numFmt formatCode="ge" sourceLinked="1"/>
        <c:majorTickMark val="none"/>
        <c:minorTickMark val="none"/>
        <c:tickLblPos val="none"/>
        <c:crossAx val="2026031568"/>
        <c:crosses val="autoZero"/>
        <c:auto val="1"/>
        <c:lblOffset val="100"/>
        <c:baseTimeUnit val="years"/>
      </c:dateAx>
      <c:valAx>
        <c:axId val="20260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2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20.49</c:v>
                </c:pt>
                <c:pt idx="1">
                  <c:v>14.08</c:v>
                </c:pt>
                <c:pt idx="2">
                  <c:v>25.53</c:v>
                </c:pt>
                <c:pt idx="3">
                  <c:v>20.79</c:v>
                </c:pt>
                <c:pt idx="4">
                  <c:v>13.17</c:v>
                </c:pt>
              </c:numCache>
            </c:numRef>
          </c:val>
          <c:extLst>
            <c:ext xmlns:c16="http://schemas.microsoft.com/office/drawing/2014/chart" uri="{C3380CC4-5D6E-409C-BE32-E72D297353CC}">
              <c16:uniqueId val="{00000000-F15D-4A80-9CFA-0C546ABD3F3F}"/>
            </c:ext>
          </c:extLst>
        </c:ser>
        <c:dLbls>
          <c:showLegendKey val="0"/>
          <c:showVal val="0"/>
          <c:showCatName val="0"/>
          <c:showSerName val="0"/>
          <c:showPercent val="0"/>
          <c:showBubbleSize val="0"/>
        </c:dLbls>
        <c:gapWidth val="150"/>
        <c:axId val="2026034832"/>
        <c:axId val="20260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16.27</c:v>
                </c:pt>
              </c:numCache>
            </c:numRef>
          </c:val>
          <c:smooth val="0"/>
          <c:extLst>
            <c:ext xmlns:c16="http://schemas.microsoft.com/office/drawing/2014/chart" uri="{C3380CC4-5D6E-409C-BE32-E72D297353CC}">
              <c16:uniqueId val="{00000001-F15D-4A80-9CFA-0C546ABD3F3F}"/>
            </c:ext>
          </c:extLst>
        </c:ser>
        <c:dLbls>
          <c:showLegendKey val="0"/>
          <c:showVal val="0"/>
          <c:showCatName val="0"/>
          <c:showSerName val="0"/>
          <c:showPercent val="0"/>
          <c:showBubbleSize val="0"/>
        </c:dLbls>
        <c:marker val="1"/>
        <c:smooth val="0"/>
        <c:axId val="2026034832"/>
        <c:axId val="2026032112"/>
      </c:lineChart>
      <c:dateAx>
        <c:axId val="2026034832"/>
        <c:scaling>
          <c:orientation val="minMax"/>
        </c:scaling>
        <c:delete val="1"/>
        <c:axPos val="b"/>
        <c:numFmt formatCode="ge" sourceLinked="1"/>
        <c:majorTickMark val="none"/>
        <c:minorTickMark val="none"/>
        <c:tickLblPos val="none"/>
        <c:crossAx val="2026032112"/>
        <c:crosses val="autoZero"/>
        <c:auto val="1"/>
        <c:lblOffset val="100"/>
        <c:baseTimeUnit val="years"/>
      </c:dateAx>
      <c:valAx>
        <c:axId val="202603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3-4871-A2B1-D21D06758627}"/>
            </c:ext>
          </c:extLst>
        </c:ser>
        <c:dLbls>
          <c:showLegendKey val="0"/>
          <c:showVal val="0"/>
          <c:showCatName val="0"/>
          <c:showSerName val="0"/>
          <c:showPercent val="0"/>
          <c:showBubbleSize val="0"/>
        </c:dLbls>
        <c:gapWidth val="150"/>
        <c:axId val="2026035376"/>
        <c:axId val="202603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1.03</c:v>
                </c:pt>
              </c:numCache>
            </c:numRef>
          </c:val>
          <c:smooth val="0"/>
          <c:extLst>
            <c:ext xmlns:c16="http://schemas.microsoft.com/office/drawing/2014/chart" uri="{C3380CC4-5D6E-409C-BE32-E72D297353CC}">
              <c16:uniqueId val="{00000001-BC63-4871-A2B1-D21D06758627}"/>
            </c:ext>
          </c:extLst>
        </c:ser>
        <c:dLbls>
          <c:showLegendKey val="0"/>
          <c:showVal val="0"/>
          <c:showCatName val="0"/>
          <c:showSerName val="0"/>
          <c:showPercent val="0"/>
          <c:showBubbleSize val="0"/>
        </c:dLbls>
        <c:marker val="1"/>
        <c:smooth val="0"/>
        <c:axId val="2026035376"/>
        <c:axId val="2026035920"/>
      </c:lineChart>
      <c:dateAx>
        <c:axId val="2026035376"/>
        <c:scaling>
          <c:orientation val="minMax"/>
        </c:scaling>
        <c:delete val="1"/>
        <c:axPos val="b"/>
        <c:numFmt formatCode="ge" sourceLinked="1"/>
        <c:majorTickMark val="none"/>
        <c:minorTickMark val="none"/>
        <c:tickLblPos val="none"/>
        <c:crossAx val="2026035920"/>
        <c:crosses val="autoZero"/>
        <c:auto val="1"/>
        <c:lblOffset val="100"/>
        <c:baseTimeUnit val="years"/>
      </c:dateAx>
      <c:valAx>
        <c:axId val="202603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60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213.82</c:v>
                </c:pt>
                <c:pt idx="1">
                  <c:v>219.13</c:v>
                </c:pt>
                <c:pt idx="2">
                  <c:v>188.57</c:v>
                </c:pt>
                <c:pt idx="3">
                  <c:v>237.79</c:v>
                </c:pt>
                <c:pt idx="4">
                  <c:v>107.24</c:v>
                </c:pt>
              </c:numCache>
            </c:numRef>
          </c:val>
          <c:extLst>
            <c:ext xmlns:c16="http://schemas.microsoft.com/office/drawing/2014/chart" uri="{C3380CC4-5D6E-409C-BE32-E72D297353CC}">
              <c16:uniqueId val="{00000000-2C08-4AFB-AB1B-EBBAC0BF232A}"/>
            </c:ext>
          </c:extLst>
        </c:ser>
        <c:dLbls>
          <c:showLegendKey val="0"/>
          <c:showVal val="0"/>
          <c:showCatName val="0"/>
          <c:showSerName val="0"/>
          <c:showPercent val="0"/>
          <c:showBubbleSize val="0"/>
        </c:dLbls>
        <c:gapWidth val="150"/>
        <c:axId val="1827390384"/>
        <c:axId val="20999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349.83</c:v>
                </c:pt>
              </c:numCache>
            </c:numRef>
          </c:val>
          <c:smooth val="0"/>
          <c:extLst>
            <c:ext xmlns:c16="http://schemas.microsoft.com/office/drawing/2014/chart" uri="{C3380CC4-5D6E-409C-BE32-E72D297353CC}">
              <c16:uniqueId val="{00000001-2C08-4AFB-AB1B-EBBAC0BF232A}"/>
            </c:ext>
          </c:extLst>
        </c:ser>
        <c:dLbls>
          <c:showLegendKey val="0"/>
          <c:showVal val="0"/>
          <c:showCatName val="0"/>
          <c:showSerName val="0"/>
          <c:showPercent val="0"/>
          <c:showBubbleSize val="0"/>
        </c:dLbls>
        <c:marker val="1"/>
        <c:smooth val="0"/>
        <c:axId val="1827390384"/>
        <c:axId val="2099944272"/>
      </c:lineChart>
      <c:dateAx>
        <c:axId val="1827390384"/>
        <c:scaling>
          <c:orientation val="minMax"/>
        </c:scaling>
        <c:delete val="1"/>
        <c:axPos val="b"/>
        <c:numFmt formatCode="ge" sourceLinked="1"/>
        <c:majorTickMark val="none"/>
        <c:minorTickMark val="none"/>
        <c:tickLblPos val="none"/>
        <c:crossAx val="2099944272"/>
        <c:crosses val="autoZero"/>
        <c:auto val="1"/>
        <c:lblOffset val="100"/>
        <c:baseTimeUnit val="years"/>
      </c:dateAx>
      <c:valAx>
        <c:axId val="209994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739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571.5</c:v>
                </c:pt>
                <c:pt idx="1">
                  <c:v>537.14</c:v>
                </c:pt>
                <c:pt idx="2">
                  <c:v>512.83000000000004</c:v>
                </c:pt>
                <c:pt idx="3">
                  <c:v>478.06</c:v>
                </c:pt>
                <c:pt idx="4">
                  <c:v>869.38</c:v>
                </c:pt>
              </c:numCache>
            </c:numRef>
          </c:val>
          <c:extLst>
            <c:ext xmlns:c16="http://schemas.microsoft.com/office/drawing/2014/chart" uri="{C3380CC4-5D6E-409C-BE32-E72D297353CC}">
              <c16:uniqueId val="{00000000-372E-4624-809F-CD638624E4A7}"/>
            </c:ext>
          </c:extLst>
        </c:ser>
        <c:dLbls>
          <c:showLegendKey val="0"/>
          <c:showVal val="0"/>
          <c:showCatName val="0"/>
          <c:showSerName val="0"/>
          <c:showPercent val="0"/>
          <c:showBubbleSize val="0"/>
        </c:dLbls>
        <c:gapWidth val="150"/>
        <c:axId val="2099942640"/>
        <c:axId val="20999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314.87</c:v>
                </c:pt>
              </c:numCache>
            </c:numRef>
          </c:val>
          <c:smooth val="0"/>
          <c:extLst>
            <c:ext xmlns:c16="http://schemas.microsoft.com/office/drawing/2014/chart" uri="{C3380CC4-5D6E-409C-BE32-E72D297353CC}">
              <c16:uniqueId val="{00000001-372E-4624-809F-CD638624E4A7}"/>
            </c:ext>
          </c:extLst>
        </c:ser>
        <c:dLbls>
          <c:showLegendKey val="0"/>
          <c:showVal val="0"/>
          <c:showCatName val="0"/>
          <c:showSerName val="0"/>
          <c:showPercent val="0"/>
          <c:showBubbleSize val="0"/>
        </c:dLbls>
        <c:marker val="1"/>
        <c:smooth val="0"/>
        <c:axId val="2099942640"/>
        <c:axId val="2099929584"/>
      </c:lineChart>
      <c:dateAx>
        <c:axId val="2099942640"/>
        <c:scaling>
          <c:orientation val="minMax"/>
        </c:scaling>
        <c:delete val="1"/>
        <c:axPos val="b"/>
        <c:numFmt formatCode="ge" sourceLinked="1"/>
        <c:majorTickMark val="none"/>
        <c:minorTickMark val="none"/>
        <c:tickLblPos val="none"/>
        <c:crossAx val="2099929584"/>
        <c:crosses val="autoZero"/>
        <c:auto val="1"/>
        <c:lblOffset val="100"/>
        <c:baseTimeUnit val="years"/>
      </c:dateAx>
      <c:valAx>
        <c:axId val="209992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994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98.36</c:v>
                </c:pt>
                <c:pt idx="1">
                  <c:v>94.4</c:v>
                </c:pt>
                <c:pt idx="2">
                  <c:v>99.39</c:v>
                </c:pt>
                <c:pt idx="3">
                  <c:v>100.98</c:v>
                </c:pt>
                <c:pt idx="4">
                  <c:v>78.61</c:v>
                </c:pt>
              </c:numCache>
            </c:numRef>
          </c:val>
          <c:extLst>
            <c:ext xmlns:c16="http://schemas.microsoft.com/office/drawing/2014/chart" uri="{C3380CC4-5D6E-409C-BE32-E72D297353CC}">
              <c16:uniqueId val="{00000000-0875-4F71-95A4-4F4A7EAE754B}"/>
            </c:ext>
          </c:extLst>
        </c:ser>
        <c:dLbls>
          <c:showLegendKey val="0"/>
          <c:showVal val="0"/>
          <c:showCatName val="0"/>
          <c:showSerName val="0"/>
          <c:showPercent val="0"/>
          <c:showBubbleSize val="0"/>
        </c:dLbls>
        <c:gapWidth val="150"/>
        <c:axId val="2099935568"/>
        <c:axId val="209994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103.54</c:v>
                </c:pt>
              </c:numCache>
            </c:numRef>
          </c:val>
          <c:smooth val="0"/>
          <c:extLst>
            <c:ext xmlns:c16="http://schemas.microsoft.com/office/drawing/2014/chart" uri="{C3380CC4-5D6E-409C-BE32-E72D297353CC}">
              <c16:uniqueId val="{00000001-0875-4F71-95A4-4F4A7EAE754B}"/>
            </c:ext>
          </c:extLst>
        </c:ser>
        <c:dLbls>
          <c:showLegendKey val="0"/>
          <c:showVal val="0"/>
          <c:showCatName val="0"/>
          <c:showSerName val="0"/>
          <c:showPercent val="0"/>
          <c:showBubbleSize val="0"/>
        </c:dLbls>
        <c:marker val="1"/>
        <c:smooth val="0"/>
        <c:axId val="2099935568"/>
        <c:axId val="2099943728"/>
      </c:lineChart>
      <c:dateAx>
        <c:axId val="2099935568"/>
        <c:scaling>
          <c:orientation val="minMax"/>
        </c:scaling>
        <c:delete val="1"/>
        <c:axPos val="b"/>
        <c:numFmt formatCode="ge" sourceLinked="1"/>
        <c:majorTickMark val="none"/>
        <c:minorTickMark val="none"/>
        <c:tickLblPos val="none"/>
        <c:crossAx val="2099943728"/>
        <c:crosses val="autoZero"/>
        <c:auto val="1"/>
        <c:lblOffset val="100"/>
        <c:baseTimeUnit val="years"/>
      </c:dateAx>
      <c:valAx>
        <c:axId val="20999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93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158.28</c:v>
                </c:pt>
                <c:pt idx="1">
                  <c:v>165.17</c:v>
                </c:pt>
                <c:pt idx="2">
                  <c:v>156.88999999999999</c:v>
                </c:pt>
                <c:pt idx="3">
                  <c:v>154.22</c:v>
                </c:pt>
                <c:pt idx="4">
                  <c:v>212.53</c:v>
                </c:pt>
              </c:numCache>
            </c:numRef>
          </c:val>
          <c:extLst>
            <c:ext xmlns:c16="http://schemas.microsoft.com/office/drawing/2014/chart" uri="{C3380CC4-5D6E-409C-BE32-E72D297353CC}">
              <c16:uniqueId val="{00000000-F482-4C7A-82BA-433AF6CF00AC}"/>
            </c:ext>
          </c:extLst>
        </c:ser>
        <c:dLbls>
          <c:showLegendKey val="0"/>
          <c:showVal val="0"/>
          <c:showCatName val="0"/>
          <c:showSerName val="0"/>
          <c:showPercent val="0"/>
          <c:showBubbleSize val="0"/>
        </c:dLbls>
        <c:gapWidth val="150"/>
        <c:axId val="2099943184"/>
        <c:axId val="20999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167.46</c:v>
                </c:pt>
              </c:numCache>
            </c:numRef>
          </c:val>
          <c:smooth val="0"/>
          <c:extLst>
            <c:ext xmlns:c16="http://schemas.microsoft.com/office/drawing/2014/chart" uri="{C3380CC4-5D6E-409C-BE32-E72D297353CC}">
              <c16:uniqueId val="{00000001-F482-4C7A-82BA-433AF6CF00AC}"/>
            </c:ext>
          </c:extLst>
        </c:ser>
        <c:dLbls>
          <c:showLegendKey val="0"/>
          <c:showVal val="0"/>
          <c:showCatName val="0"/>
          <c:showSerName val="0"/>
          <c:showPercent val="0"/>
          <c:showBubbleSize val="0"/>
        </c:dLbls>
        <c:marker val="1"/>
        <c:smooth val="0"/>
        <c:axId val="2099943184"/>
        <c:axId val="2099935024"/>
      </c:lineChart>
      <c:dateAx>
        <c:axId val="2099943184"/>
        <c:scaling>
          <c:orientation val="minMax"/>
        </c:scaling>
        <c:delete val="1"/>
        <c:axPos val="b"/>
        <c:numFmt formatCode="ge" sourceLinked="1"/>
        <c:majorTickMark val="none"/>
        <c:minorTickMark val="none"/>
        <c:tickLblPos val="none"/>
        <c:crossAx val="2099935024"/>
        <c:crosses val="autoZero"/>
        <c:auto val="1"/>
        <c:lblOffset val="100"/>
        <c:baseTimeUnit val="years"/>
      </c:dateAx>
      <c:valAx>
        <c:axId val="20999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94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島根県　浜田市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54328</v>
      </c>
      <c r="AM8" s="60"/>
      <c r="AN8" s="60"/>
      <c r="AO8" s="60"/>
      <c r="AP8" s="60"/>
      <c r="AQ8" s="60"/>
      <c r="AR8" s="60"/>
      <c r="AS8" s="60"/>
      <c r="AT8" s="51">
        <f>データ!$S$6</f>
        <v>690.68</v>
      </c>
      <c r="AU8" s="52"/>
      <c r="AV8" s="52"/>
      <c r="AW8" s="52"/>
      <c r="AX8" s="52"/>
      <c r="AY8" s="52"/>
      <c r="AZ8" s="52"/>
      <c r="BA8" s="52"/>
      <c r="BB8" s="53">
        <f>データ!$T$6</f>
        <v>78.66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59.09</v>
      </c>
      <c r="J10" s="52"/>
      <c r="K10" s="52"/>
      <c r="L10" s="52"/>
      <c r="M10" s="52"/>
      <c r="N10" s="52"/>
      <c r="O10" s="63"/>
      <c r="P10" s="53">
        <f>データ!$P$6</f>
        <v>97.73</v>
      </c>
      <c r="Q10" s="53"/>
      <c r="R10" s="53"/>
      <c r="S10" s="53"/>
      <c r="T10" s="53"/>
      <c r="U10" s="53"/>
      <c r="V10" s="53"/>
      <c r="W10" s="60">
        <f>データ!$Q$6</f>
        <v>2931</v>
      </c>
      <c r="X10" s="60"/>
      <c r="Y10" s="60"/>
      <c r="Z10" s="60"/>
      <c r="AA10" s="60"/>
      <c r="AB10" s="60"/>
      <c r="AC10" s="60"/>
      <c r="AD10" s="2"/>
      <c r="AE10" s="2"/>
      <c r="AF10" s="2"/>
      <c r="AG10" s="2"/>
      <c r="AH10" s="4"/>
      <c r="AI10" s="4"/>
      <c r="AJ10" s="4"/>
      <c r="AK10" s="4"/>
      <c r="AL10" s="60">
        <f>データ!$U$6</f>
        <v>52491</v>
      </c>
      <c r="AM10" s="60"/>
      <c r="AN10" s="60"/>
      <c r="AO10" s="60"/>
      <c r="AP10" s="60"/>
      <c r="AQ10" s="60"/>
      <c r="AR10" s="60"/>
      <c r="AS10" s="60"/>
      <c r="AT10" s="51">
        <f>データ!$V$6</f>
        <v>137.08000000000001</v>
      </c>
      <c r="AU10" s="52"/>
      <c r="AV10" s="52"/>
      <c r="AW10" s="52"/>
      <c r="AX10" s="52"/>
      <c r="AY10" s="52"/>
      <c r="AZ10" s="52"/>
      <c r="BA10" s="52"/>
      <c r="BB10" s="53">
        <f>データ!$W$6</f>
        <v>382.92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wXwLTP9EkVYtBmZZudU2w62RxNK8HAP2fSOcDIbvVF8ZFaJ7nNVAQdLiX7o8GChJMfLKkjnTKM+RTpaMNl7FQ==" saltValue="SE/Qj66tGu9t23IXR9gs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322024</v>
      </c>
      <c r="D6" s="34">
        <f t="shared" si="3"/>
        <v>46</v>
      </c>
      <c r="E6" s="34">
        <f t="shared" si="3"/>
        <v>1</v>
      </c>
      <c r="F6" s="34">
        <f t="shared" si="3"/>
        <v>0</v>
      </c>
      <c r="G6" s="34">
        <f t="shared" si="3"/>
        <v>1</v>
      </c>
      <c r="H6" s="34" t="str">
        <f t="shared" si="3"/>
        <v>島根県　浜田市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59.09</v>
      </c>
      <c r="P6" s="35">
        <f t="shared" si="3"/>
        <v>97.73</v>
      </c>
      <c r="Q6" s="35">
        <f t="shared" si="3"/>
        <v>2931</v>
      </c>
      <c r="R6" s="35">
        <f t="shared" si="3"/>
        <v>54328</v>
      </c>
      <c r="S6" s="35">
        <f t="shared" si="3"/>
        <v>690.68</v>
      </c>
      <c r="T6" s="35">
        <f t="shared" si="3"/>
        <v>78.66</v>
      </c>
      <c r="U6" s="35">
        <f t="shared" si="3"/>
        <v>52491</v>
      </c>
      <c r="V6" s="35">
        <f t="shared" si="3"/>
        <v>137.08000000000001</v>
      </c>
      <c r="W6" s="35">
        <f t="shared" si="3"/>
        <v>382.92</v>
      </c>
      <c r="X6" s="36">
        <f>IF(X7="",NA(),X7)</f>
        <v>106.19</v>
      </c>
      <c r="Y6" s="36">
        <f t="shared" ref="Y6:AG6" si="4">IF(Y7="",NA(),Y7)</f>
        <v>102.68</v>
      </c>
      <c r="Z6" s="36">
        <f t="shared" si="4"/>
        <v>106.92</v>
      </c>
      <c r="AA6" s="36">
        <f t="shared" si="4"/>
        <v>109.26</v>
      </c>
      <c r="AB6" s="36">
        <f t="shared" si="4"/>
        <v>112.25</v>
      </c>
      <c r="AC6" s="36">
        <f t="shared" si="4"/>
        <v>109.04</v>
      </c>
      <c r="AD6" s="36">
        <f t="shared" si="4"/>
        <v>109.64</v>
      </c>
      <c r="AE6" s="36">
        <f t="shared" si="4"/>
        <v>110.95</v>
      </c>
      <c r="AF6" s="36">
        <f t="shared" si="4"/>
        <v>110.68</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1.03</v>
      </c>
      <c r="AS6" s="35" t="str">
        <f>IF(AS7="","",IF(AS7="-","【-】","【"&amp;SUBSTITUTE(TEXT(AS7,"#,##0.00"),"-","△")&amp;"】"))</f>
        <v>【1.05】</v>
      </c>
      <c r="AT6" s="36">
        <f>IF(AT7="",NA(),AT7)</f>
        <v>213.82</v>
      </c>
      <c r="AU6" s="36">
        <f t="shared" ref="AU6:BC6" si="6">IF(AU7="",NA(),AU7)</f>
        <v>219.13</v>
      </c>
      <c r="AV6" s="36">
        <f t="shared" si="6"/>
        <v>188.57</v>
      </c>
      <c r="AW6" s="36">
        <f t="shared" si="6"/>
        <v>237.79</v>
      </c>
      <c r="AX6" s="36">
        <f t="shared" si="6"/>
        <v>107.24</v>
      </c>
      <c r="AY6" s="36">
        <f t="shared" si="6"/>
        <v>382.09</v>
      </c>
      <c r="AZ6" s="36">
        <f t="shared" si="6"/>
        <v>371.31</v>
      </c>
      <c r="BA6" s="36">
        <f t="shared" si="6"/>
        <v>377.63</v>
      </c>
      <c r="BB6" s="36">
        <f t="shared" si="6"/>
        <v>357.34</v>
      </c>
      <c r="BC6" s="36">
        <f t="shared" si="6"/>
        <v>349.83</v>
      </c>
      <c r="BD6" s="35" t="str">
        <f>IF(BD7="","",IF(BD7="-","【-】","【"&amp;SUBSTITUTE(TEXT(BD7,"#,##0.00"),"-","△")&amp;"】"))</f>
        <v>【261.93】</v>
      </c>
      <c r="BE6" s="36">
        <f>IF(BE7="",NA(),BE7)</f>
        <v>571.5</v>
      </c>
      <c r="BF6" s="36">
        <f t="shared" ref="BF6:BN6" si="7">IF(BF7="",NA(),BF7)</f>
        <v>537.14</v>
      </c>
      <c r="BG6" s="36">
        <f t="shared" si="7"/>
        <v>512.83000000000004</v>
      </c>
      <c r="BH6" s="36">
        <f t="shared" si="7"/>
        <v>478.06</v>
      </c>
      <c r="BI6" s="36">
        <f t="shared" si="7"/>
        <v>869.38</v>
      </c>
      <c r="BJ6" s="36">
        <f t="shared" si="7"/>
        <v>385.06</v>
      </c>
      <c r="BK6" s="36">
        <f t="shared" si="7"/>
        <v>373.09</v>
      </c>
      <c r="BL6" s="36">
        <f t="shared" si="7"/>
        <v>364.71</v>
      </c>
      <c r="BM6" s="36">
        <f t="shared" si="7"/>
        <v>373.69</v>
      </c>
      <c r="BN6" s="36">
        <f t="shared" si="7"/>
        <v>314.87</v>
      </c>
      <c r="BO6" s="35" t="str">
        <f>IF(BO7="","",IF(BO7="-","【-】","【"&amp;SUBSTITUTE(TEXT(BO7,"#,##0.00"),"-","△")&amp;"】"))</f>
        <v>【270.46】</v>
      </c>
      <c r="BP6" s="36">
        <f>IF(BP7="",NA(),BP7)</f>
        <v>98.36</v>
      </c>
      <c r="BQ6" s="36">
        <f t="shared" ref="BQ6:BY6" si="8">IF(BQ7="",NA(),BQ7)</f>
        <v>94.4</v>
      </c>
      <c r="BR6" s="36">
        <f t="shared" si="8"/>
        <v>99.39</v>
      </c>
      <c r="BS6" s="36">
        <f t="shared" si="8"/>
        <v>100.98</v>
      </c>
      <c r="BT6" s="36">
        <f t="shared" si="8"/>
        <v>78.61</v>
      </c>
      <c r="BU6" s="36">
        <f t="shared" si="8"/>
        <v>99.07</v>
      </c>
      <c r="BV6" s="36">
        <f t="shared" si="8"/>
        <v>99.99</v>
      </c>
      <c r="BW6" s="36">
        <f t="shared" si="8"/>
        <v>100.65</v>
      </c>
      <c r="BX6" s="36">
        <f t="shared" si="8"/>
        <v>99.87</v>
      </c>
      <c r="BY6" s="36">
        <f t="shared" si="8"/>
        <v>103.54</v>
      </c>
      <c r="BZ6" s="35" t="str">
        <f>IF(BZ7="","",IF(BZ7="-","【-】","【"&amp;SUBSTITUTE(TEXT(BZ7,"#,##0.00"),"-","△")&amp;"】"))</f>
        <v>【103.91】</v>
      </c>
      <c r="CA6" s="36">
        <f>IF(CA7="",NA(),CA7)</f>
        <v>158.28</v>
      </c>
      <c r="CB6" s="36">
        <f t="shared" ref="CB6:CJ6" si="9">IF(CB7="",NA(),CB7)</f>
        <v>165.17</v>
      </c>
      <c r="CC6" s="36">
        <f t="shared" si="9"/>
        <v>156.88999999999999</v>
      </c>
      <c r="CD6" s="36">
        <f t="shared" si="9"/>
        <v>154.22</v>
      </c>
      <c r="CE6" s="36">
        <f t="shared" si="9"/>
        <v>212.53</v>
      </c>
      <c r="CF6" s="36">
        <f t="shared" si="9"/>
        <v>173.03</v>
      </c>
      <c r="CG6" s="36">
        <f t="shared" si="9"/>
        <v>171.15</v>
      </c>
      <c r="CH6" s="36">
        <f t="shared" si="9"/>
        <v>170.19</v>
      </c>
      <c r="CI6" s="36">
        <f t="shared" si="9"/>
        <v>171.81</v>
      </c>
      <c r="CJ6" s="36">
        <f t="shared" si="9"/>
        <v>167.46</v>
      </c>
      <c r="CK6" s="35" t="str">
        <f>IF(CK7="","",IF(CK7="-","【-】","【"&amp;SUBSTITUTE(TEXT(CK7,"#,##0.00"),"-","△")&amp;"】"))</f>
        <v>【167.11】</v>
      </c>
      <c r="CL6" s="36">
        <f>IF(CL7="",NA(),CL7)</f>
        <v>60.05</v>
      </c>
      <c r="CM6" s="36">
        <f t="shared" ref="CM6:CU6" si="10">IF(CM7="",NA(),CM7)</f>
        <v>60.68</v>
      </c>
      <c r="CN6" s="36">
        <f t="shared" si="10"/>
        <v>59.63</v>
      </c>
      <c r="CO6" s="36">
        <f t="shared" si="10"/>
        <v>59.63</v>
      </c>
      <c r="CP6" s="36">
        <f t="shared" si="10"/>
        <v>67.27</v>
      </c>
      <c r="CQ6" s="36">
        <f t="shared" si="10"/>
        <v>58.58</v>
      </c>
      <c r="CR6" s="36">
        <f t="shared" si="10"/>
        <v>58.53</v>
      </c>
      <c r="CS6" s="36">
        <f t="shared" si="10"/>
        <v>59.01</v>
      </c>
      <c r="CT6" s="36">
        <f t="shared" si="10"/>
        <v>60.03</v>
      </c>
      <c r="CU6" s="36">
        <f t="shared" si="10"/>
        <v>59.46</v>
      </c>
      <c r="CV6" s="35" t="str">
        <f>IF(CV7="","",IF(CV7="-","【-】","【"&amp;SUBSTITUTE(TEXT(CV7,"#,##0.00"),"-","△")&amp;"】"))</f>
        <v>【60.27】</v>
      </c>
      <c r="CW6" s="36">
        <f>IF(CW7="",NA(),CW7)</f>
        <v>79.05</v>
      </c>
      <c r="CX6" s="36">
        <f t="shared" ref="CX6:DF6" si="11">IF(CX7="",NA(),CX7)</f>
        <v>78.17</v>
      </c>
      <c r="CY6" s="36">
        <f t="shared" si="11"/>
        <v>78.37</v>
      </c>
      <c r="CZ6" s="36">
        <f t="shared" si="11"/>
        <v>78.47</v>
      </c>
      <c r="DA6" s="36">
        <f t="shared" si="11"/>
        <v>77.040000000000006</v>
      </c>
      <c r="DB6" s="36">
        <f t="shared" si="11"/>
        <v>85.23</v>
      </c>
      <c r="DC6" s="36">
        <f t="shared" si="11"/>
        <v>85.26</v>
      </c>
      <c r="DD6" s="36">
        <f t="shared" si="11"/>
        <v>85.37</v>
      </c>
      <c r="DE6" s="36">
        <f t="shared" si="11"/>
        <v>84.81</v>
      </c>
      <c r="DF6" s="36">
        <f t="shared" si="11"/>
        <v>87.41</v>
      </c>
      <c r="DG6" s="35" t="str">
        <f>IF(DG7="","",IF(DG7="-","【-】","【"&amp;SUBSTITUTE(TEXT(DG7,"#,##0.00"),"-","△")&amp;"】"))</f>
        <v>【89.92】</v>
      </c>
      <c r="DH6" s="36">
        <f>IF(DH7="",NA(),DH7)</f>
        <v>41.02</v>
      </c>
      <c r="DI6" s="36">
        <f t="shared" ref="DI6:DQ6" si="12">IF(DI7="",NA(),DI7)</f>
        <v>42.72</v>
      </c>
      <c r="DJ6" s="36">
        <f t="shared" si="12"/>
        <v>44.18</v>
      </c>
      <c r="DK6" s="36">
        <f t="shared" si="12"/>
        <v>46.14</v>
      </c>
      <c r="DL6" s="36">
        <f t="shared" si="12"/>
        <v>49.06</v>
      </c>
      <c r="DM6" s="36">
        <f t="shared" si="12"/>
        <v>44.31</v>
      </c>
      <c r="DN6" s="36">
        <f t="shared" si="12"/>
        <v>45.75</v>
      </c>
      <c r="DO6" s="36">
        <f t="shared" si="12"/>
        <v>46.9</v>
      </c>
      <c r="DP6" s="36">
        <f t="shared" si="12"/>
        <v>47.28</v>
      </c>
      <c r="DQ6" s="36">
        <f t="shared" si="12"/>
        <v>47.62</v>
      </c>
      <c r="DR6" s="35" t="str">
        <f>IF(DR7="","",IF(DR7="-","【-】","【"&amp;SUBSTITUTE(TEXT(DR7,"#,##0.00"),"-","△")&amp;"】"))</f>
        <v>【48.85】</v>
      </c>
      <c r="DS6" s="36">
        <f>IF(DS7="",NA(),DS7)</f>
        <v>20.49</v>
      </c>
      <c r="DT6" s="36">
        <f t="shared" ref="DT6:EB6" si="13">IF(DT7="",NA(),DT7)</f>
        <v>14.08</v>
      </c>
      <c r="DU6" s="36">
        <f t="shared" si="13"/>
        <v>25.53</v>
      </c>
      <c r="DV6" s="36">
        <f t="shared" si="13"/>
        <v>20.79</v>
      </c>
      <c r="DW6" s="36">
        <f t="shared" si="13"/>
        <v>13.17</v>
      </c>
      <c r="DX6" s="36">
        <f t="shared" si="13"/>
        <v>10.09</v>
      </c>
      <c r="DY6" s="36">
        <f t="shared" si="13"/>
        <v>10.54</v>
      </c>
      <c r="DZ6" s="36">
        <f t="shared" si="13"/>
        <v>12.03</v>
      </c>
      <c r="EA6" s="36">
        <f t="shared" si="13"/>
        <v>12.19</v>
      </c>
      <c r="EB6" s="36">
        <f t="shared" si="13"/>
        <v>16.27</v>
      </c>
      <c r="EC6" s="35" t="str">
        <f>IF(EC7="","",IF(EC7="-","【-】","【"&amp;SUBSTITUTE(TEXT(EC7,"#,##0.00"),"-","△")&amp;"】"))</f>
        <v>【17.80】</v>
      </c>
      <c r="ED6" s="36">
        <f>IF(ED7="",NA(),ED7)</f>
        <v>0.63</v>
      </c>
      <c r="EE6" s="35">
        <f t="shared" ref="EE6:EM6" si="14">IF(EE7="",NA(),EE7)</f>
        <v>0</v>
      </c>
      <c r="EF6" s="36">
        <f t="shared" si="14"/>
        <v>0.84</v>
      </c>
      <c r="EG6" s="36">
        <f t="shared" si="14"/>
        <v>0.36</v>
      </c>
      <c r="EH6" s="36">
        <f t="shared" si="14"/>
        <v>0.35</v>
      </c>
      <c r="EI6" s="36">
        <f t="shared" si="14"/>
        <v>0.6</v>
      </c>
      <c r="EJ6" s="36">
        <f t="shared" si="14"/>
        <v>0.56000000000000005</v>
      </c>
      <c r="EK6" s="36">
        <f t="shared" si="14"/>
        <v>0.61</v>
      </c>
      <c r="EL6" s="36">
        <f t="shared" si="14"/>
        <v>0.51</v>
      </c>
      <c r="EM6" s="36">
        <f t="shared" si="14"/>
        <v>0.63</v>
      </c>
      <c r="EN6" s="35" t="str">
        <f>IF(EN7="","",IF(EN7="-","【-】","【"&amp;SUBSTITUTE(TEXT(EN7,"#,##0.00"),"-","△")&amp;"】"))</f>
        <v>【0.70】</v>
      </c>
    </row>
    <row r="7" spans="1:144" s="37" customFormat="1" x14ac:dyDescent="0.15">
      <c r="A7" s="29"/>
      <c r="B7" s="38">
        <v>2018</v>
      </c>
      <c r="C7" s="38">
        <v>322024</v>
      </c>
      <c r="D7" s="38">
        <v>46</v>
      </c>
      <c r="E7" s="38">
        <v>1</v>
      </c>
      <c r="F7" s="38">
        <v>0</v>
      </c>
      <c r="G7" s="38">
        <v>1</v>
      </c>
      <c r="H7" s="38" t="s">
        <v>93</v>
      </c>
      <c r="I7" s="38" t="s">
        <v>94</v>
      </c>
      <c r="J7" s="38" t="s">
        <v>95</v>
      </c>
      <c r="K7" s="38" t="s">
        <v>96</v>
      </c>
      <c r="L7" s="38" t="s">
        <v>97</v>
      </c>
      <c r="M7" s="38" t="s">
        <v>98</v>
      </c>
      <c r="N7" s="39" t="s">
        <v>99</v>
      </c>
      <c r="O7" s="39">
        <v>59.09</v>
      </c>
      <c r="P7" s="39">
        <v>97.73</v>
      </c>
      <c r="Q7" s="39">
        <v>2931</v>
      </c>
      <c r="R7" s="39">
        <v>54328</v>
      </c>
      <c r="S7" s="39">
        <v>690.68</v>
      </c>
      <c r="T7" s="39">
        <v>78.66</v>
      </c>
      <c r="U7" s="39">
        <v>52491</v>
      </c>
      <c r="V7" s="39">
        <v>137.08000000000001</v>
      </c>
      <c r="W7" s="39">
        <v>382.92</v>
      </c>
      <c r="X7" s="39">
        <v>106.19</v>
      </c>
      <c r="Y7" s="39">
        <v>102.68</v>
      </c>
      <c r="Z7" s="39">
        <v>106.92</v>
      </c>
      <c r="AA7" s="39">
        <v>109.26</v>
      </c>
      <c r="AB7" s="39">
        <v>112.25</v>
      </c>
      <c r="AC7" s="39">
        <v>109.04</v>
      </c>
      <c r="AD7" s="39">
        <v>109.64</v>
      </c>
      <c r="AE7" s="39">
        <v>110.95</v>
      </c>
      <c r="AF7" s="39">
        <v>110.68</v>
      </c>
      <c r="AG7" s="39">
        <v>111.44</v>
      </c>
      <c r="AH7" s="39">
        <v>112.83</v>
      </c>
      <c r="AI7" s="39">
        <v>0</v>
      </c>
      <c r="AJ7" s="39">
        <v>0</v>
      </c>
      <c r="AK7" s="39">
        <v>0</v>
      </c>
      <c r="AL7" s="39">
        <v>0</v>
      </c>
      <c r="AM7" s="39">
        <v>0</v>
      </c>
      <c r="AN7" s="39">
        <v>3.77</v>
      </c>
      <c r="AO7" s="39">
        <v>3.62</v>
      </c>
      <c r="AP7" s="39">
        <v>3.91</v>
      </c>
      <c r="AQ7" s="39">
        <v>3.56</v>
      </c>
      <c r="AR7" s="39">
        <v>1.03</v>
      </c>
      <c r="AS7" s="39">
        <v>1.05</v>
      </c>
      <c r="AT7" s="39">
        <v>213.82</v>
      </c>
      <c r="AU7" s="39">
        <v>219.13</v>
      </c>
      <c r="AV7" s="39">
        <v>188.57</v>
      </c>
      <c r="AW7" s="39">
        <v>237.79</v>
      </c>
      <c r="AX7" s="39">
        <v>107.24</v>
      </c>
      <c r="AY7" s="39">
        <v>382.09</v>
      </c>
      <c r="AZ7" s="39">
        <v>371.31</v>
      </c>
      <c r="BA7" s="39">
        <v>377.63</v>
      </c>
      <c r="BB7" s="39">
        <v>357.34</v>
      </c>
      <c r="BC7" s="39">
        <v>349.83</v>
      </c>
      <c r="BD7" s="39">
        <v>261.93</v>
      </c>
      <c r="BE7" s="39">
        <v>571.5</v>
      </c>
      <c r="BF7" s="39">
        <v>537.14</v>
      </c>
      <c r="BG7" s="39">
        <v>512.83000000000004</v>
      </c>
      <c r="BH7" s="39">
        <v>478.06</v>
      </c>
      <c r="BI7" s="39">
        <v>869.38</v>
      </c>
      <c r="BJ7" s="39">
        <v>385.06</v>
      </c>
      <c r="BK7" s="39">
        <v>373.09</v>
      </c>
      <c r="BL7" s="39">
        <v>364.71</v>
      </c>
      <c r="BM7" s="39">
        <v>373.69</v>
      </c>
      <c r="BN7" s="39">
        <v>314.87</v>
      </c>
      <c r="BO7" s="39">
        <v>270.45999999999998</v>
      </c>
      <c r="BP7" s="39">
        <v>98.36</v>
      </c>
      <c r="BQ7" s="39">
        <v>94.4</v>
      </c>
      <c r="BR7" s="39">
        <v>99.39</v>
      </c>
      <c r="BS7" s="39">
        <v>100.98</v>
      </c>
      <c r="BT7" s="39">
        <v>78.61</v>
      </c>
      <c r="BU7" s="39">
        <v>99.07</v>
      </c>
      <c r="BV7" s="39">
        <v>99.99</v>
      </c>
      <c r="BW7" s="39">
        <v>100.65</v>
      </c>
      <c r="BX7" s="39">
        <v>99.87</v>
      </c>
      <c r="BY7" s="39">
        <v>103.54</v>
      </c>
      <c r="BZ7" s="39">
        <v>103.91</v>
      </c>
      <c r="CA7" s="39">
        <v>158.28</v>
      </c>
      <c r="CB7" s="39">
        <v>165.17</v>
      </c>
      <c r="CC7" s="39">
        <v>156.88999999999999</v>
      </c>
      <c r="CD7" s="39">
        <v>154.22</v>
      </c>
      <c r="CE7" s="39">
        <v>212.53</v>
      </c>
      <c r="CF7" s="39">
        <v>173.03</v>
      </c>
      <c r="CG7" s="39">
        <v>171.15</v>
      </c>
      <c r="CH7" s="39">
        <v>170.19</v>
      </c>
      <c r="CI7" s="39">
        <v>171.81</v>
      </c>
      <c r="CJ7" s="39">
        <v>167.46</v>
      </c>
      <c r="CK7" s="39">
        <v>167.11</v>
      </c>
      <c r="CL7" s="39">
        <v>60.05</v>
      </c>
      <c r="CM7" s="39">
        <v>60.68</v>
      </c>
      <c r="CN7" s="39">
        <v>59.63</v>
      </c>
      <c r="CO7" s="39">
        <v>59.63</v>
      </c>
      <c r="CP7" s="39">
        <v>67.27</v>
      </c>
      <c r="CQ7" s="39">
        <v>58.58</v>
      </c>
      <c r="CR7" s="39">
        <v>58.53</v>
      </c>
      <c r="CS7" s="39">
        <v>59.01</v>
      </c>
      <c r="CT7" s="39">
        <v>60.03</v>
      </c>
      <c r="CU7" s="39">
        <v>59.46</v>
      </c>
      <c r="CV7" s="39">
        <v>60.27</v>
      </c>
      <c r="CW7" s="39">
        <v>79.05</v>
      </c>
      <c r="CX7" s="39">
        <v>78.17</v>
      </c>
      <c r="CY7" s="39">
        <v>78.37</v>
      </c>
      <c r="CZ7" s="39">
        <v>78.47</v>
      </c>
      <c r="DA7" s="39">
        <v>77.040000000000006</v>
      </c>
      <c r="DB7" s="39">
        <v>85.23</v>
      </c>
      <c r="DC7" s="39">
        <v>85.26</v>
      </c>
      <c r="DD7" s="39">
        <v>85.37</v>
      </c>
      <c r="DE7" s="39">
        <v>84.81</v>
      </c>
      <c r="DF7" s="39">
        <v>87.41</v>
      </c>
      <c r="DG7" s="39">
        <v>89.92</v>
      </c>
      <c r="DH7" s="39">
        <v>41.02</v>
      </c>
      <c r="DI7" s="39">
        <v>42.72</v>
      </c>
      <c r="DJ7" s="39">
        <v>44.18</v>
      </c>
      <c r="DK7" s="39">
        <v>46.14</v>
      </c>
      <c r="DL7" s="39">
        <v>49.06</v>
      </c>
      <c r="DM7" s="39">
        <v>44.31</v>
      </c>
      <c r="DN7" s="39">
        <v>45.75</v>
      </c>
      <c r="DO7" s="39">
        <v>46.9</v>
      </c>
      <c r="DP7" s="39">
        <v>47.28</v>
      </c>
      <c r="DQ7" s="39">
        <v>47.62</v>
      </c>
      <c r="DR7" s="39">
        <v>48.85</v>
      </c>
      <c r="DS7" s="39">
        <v>20.49</v>
      </c>
      <c r="DT7" s="39">
        <v>14.08</v>
      </c>
      <c r="DU7" s="39">
        <v>25.53</v>
      </c>
      <c r="DV7" s="39">
        <v>20.79</v>
      </c>
      <c r="DW7" s="39">
        <v>13.17</v>
      </c>
      <c r="DX7" s="39">
        <v>10.09</v>
      </c>
      <c r="DY7" s="39">
        <v>10.54</v>
      </c>
      <c r="DZ7" s="39">
        <v>12.03</v>
      </c>
      <c r="EA7" s="39">
        <v>12.19</v>
      </c>
      <c r="EB7" s="39">
        <v>16.27</v>
      </c>
      <c r="EC7" s="39">
        <v>17.8</v>
      </c>
      <c r="ED7" s="39">
        <v>0.63</v>
      </c>
      <c r="EE7" s="39">
        <v>0</v>
      </c>
      <c r="EF7" s="39">
        <v>0.84</v>
      </c>
      <c r="EG7" s="39">
        <v>0.36</v>
      </c>
      <c r="EH7" s="39">
        <v>0.35</v>
      </c>
      <c r="EI7" s="39">
        <v>0.6</v>
      </c>
      <c r="EJ7" s="39">
        <v>0.56000000000000005</v>
      </c>
      <c r="EK7" s="39">
        <v>0.61</v>
      </c>
      <c r="EL7" s="39">
        <v>0.51</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2020-02-20T07:14:31Z</cp:lastPrinted>
  <dcterms:created xsi:type="dcterms:W3CDTF">2019-12-05T04:24:11Z</dcterms:created>
  <dcterms:modified xsi:type="dcterms:W3CDTF">2020-03-05T07:01:32Z</dcterms:modified>
  <cp:category/>
</cp:coreProperties>
</file>