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80\財政課\☆★★財政課（共有）★★☆\★★調査ファイル\【H31】調査ファイル\回答済み\20200206_公営企業に係る「経営比較分析表」の分析等について\打ち返し回答\打ち返し（松江市）\"/>
    </mc:Choice>
  </mc:AlternateContent>
  <workbookProtection workbookAlgorithmName="SHA-512" workbookHashValue="85C2RpqqmXgBkbgkSBjN0AA+/UDWPhVCjHty9Thx2ABE8nuM0f9zZfDled4DEmIpapcILxRUivT/LHtyBl5p7Q==" workbookSaltValue="NBIE0hUsPT/cd5xeK2l0fA==" workbookSpinCount="100000" lockStructure="1"/>
  <bookViews>
    <workbookView xWindow="0" yWindow="0" windowWidth="20490" windowHeight="77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<sst xmlns="http://schemas.openxmlformats.org/spreadsheetml/2006/main" count="220" uniqueCount="108">
  <si>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</si>
  <si>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</si>
  <si>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</si>
  <si>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</si>
  <si>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</si>
  <si>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</si>
  <si>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</si>
  <si>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</si>
  <si>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</si>
  <si>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</si>
  <si>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</si>
  <si>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</si>
  <si>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</si>
  <si>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</si>
  <si>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</si>
  <si>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</si>
  <si>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</si>
  <si>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</si>
  <si>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</si>
  <si>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</si>
  <si>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</si>
  <si>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</si>
  <si>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</si>
  <si>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</si>
  <si>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</si>
  <si>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</si>
  <si>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</si>
  <si>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</si>
  <si>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</si>
  <si>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</si>
  <si>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</si>
  <si>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</si>
  <si>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</si>
  <si>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</si>
  <si>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</si>
  <si>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</si>
  <si>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</si>
  <si>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</si>
  <si>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</si>
  <si>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</si>
  <si>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</si>
  <si>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</si>
  <si>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</si>
  <si>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</si>
  <si>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</si>
  <si>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</si>
  <si>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</si>
  <si>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</si>
  <si>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</si>
  <si>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</si>
  <si>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</si>
  <si>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</si>
  <si>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</si>
  <si>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</si>
  <si>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</si>
  <si>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</si>
  <si>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</si>
  <si>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</si>
  <si>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</si>
  <si>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</si>
  <si>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</si>
  <si>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</si>
  <si>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</si>
  <si>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</si>
  <si>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</si>
  <si>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</si>
  <si>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</si>
  <si>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</si>
  <si>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</si>
  <si>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</si>
  <si>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</si>
  <si>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</si>
  <si>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</si>
  <si>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</si>
  <si>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</si>
  <si>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</si>
  <si>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</si>
  <si>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</si>
  <si>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</si>
  <si>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</si>
  <si>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</si>
  <si>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</si>
  <si>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</si>
  <si>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</si>
  <si>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</si>
  <si>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</si>
  <si>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</si>
  <si>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</si>
  <si>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</si>
  <si>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</si>
  <si>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</si>
  <si>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</si>
  <si>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</si>
  <si>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</si>
  <si>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</si>
  <si>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</si>
  <si>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</si>
  <si>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</si>
  <si>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</si>
  <si>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</si>
  <si>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</si>
  <si>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</si>
  <si>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</si>
  <si>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</si>
  <si>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</si>
  <si>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概ね健全な経営を維持できた。しかし、H29年度の簡水統合、また人口減による有収水量が減少傾向の中、簡水統合後の繰出金が激変緩和措置の後、上水道の基準に統一されることなど、収入が減少する一方、老朽化した施設や管路に対する多額の更新費用が必要となっており、経営環境は年々厳しさを増していく見込みとなっている。
　このような状況下にいおいて、施設の統廃合や人口規模に見合ったダウンサイジング等を進め、収益の確保と費用の縮減による効率的な経営を行っていく必要がある。そこで、10年間の経営の指針となる「第1次上下水道事業経営計画」のPDCAサイクルによる毎年度の進行管理を行い、事業全般の実効性を高めていくとともに、簡水統合後も引き続き安定した財政運営が維持できるよう、国の財政支援の継続について要望していくこととする。</t>
    <rPh sb="1" eb="2">
      <t>オオム</t>
    </rPh>
    <rPh sb="3" eb="5">
      <t>ケンゼン</t>
    </rPh>
    <rPh sb="6" eb="8">
      <t>ケイエイ</t>
    </rPh>
    <rPh sb="9" eb="11">
      <t>イジ</t>
    </rPh>
    <rPh sb="22" eb="24">
      <t>ネンド</t>
    </rPh>
    <rPh sb="25" eb="27">
      <t>カンスイ</t>
    </rPh>
    <rPh sb="27" eb="29">
      <t>トウゴウ</t>
    </rPh>
    <rPh sb="32" eb="35">
      <t>ジンコウゲン</t>
    </rPh>
    <rPh sb="38" eb="40">
      <t>ユウシュウ</t>
    </rPh>
    <rPh sb="40" eb="42">
      <t>スイリョウ</t>
    </rPh>
    <rPh sb="43" eb="45">
      <t>ゲンショウ</t>
    </rPh>
    <rPh sb="45" eb="47">
      <t>ケイコウ</t>
    </rPh>
    <rPh sb="48" eb="49">
      <t>ナカ</t>
    </rPh>
    <rPh sb="50" eb="52">
      <t>カンスイ</t>
    </rPh>
    <rPh sb="52" eb="54">
      <t>トウゴウ</t>
    </rPh>
    <rPh sb="54" eb="55">
      <t>ゴ</t>
    </rPh>
    <rPh sb="56" eb="58">
      <t>クリダ</t>
    </rPh>
    <rPh sb="58" eb="59">
      <t>キン</t>
    </rPh>
    <rPh sb="60" eb="62">
      <t>ゲキヘン</t>
    </rPh>
    <rPh sb="62" eb="64">
      <t>カンワ</t>
    </rPh>
    <rPh sb="64" eb="66">
      <t>ソチ</t>
    </rPh>
    <rPh sb="67" eb="68">
      <t>ノチ</t>
    </rPh>
    <rPh sb="69" eb="72">
      <t>ジョウスイドウ</t>
    </rPh>
    <rPh sb="73" eb="75">
      <t>キジュン</t>
    </rPh>
    <rPh sb="76" eb="78">
      <t>トウイツ</t>
    </rPh>
    <rPh sb="86" eb="88">
      <t>シュウニュウ</t>
    </rPh>
    <rPh sb="89" eb="91">
      <t>ゲンショウ</t>
    </rPh>
    <rPh sb="93" eb="95">
      <t>イッポウ</t>
    </rPh>
    <rPh sb="96" eb="99">
      <t>ロウキュウカ</t>
    </rPh>
    <rPh sb="101" eb="103">
      <t>シセツ</t>
    </rPh>
    <rPh sb="104" eb="106">
      <t>カンロ</t>
    </rPh>
    <rPh sb="107" eb="108">
      <t>タイ</t>
    </rPh>
    <rPh sb="110" eb="112">
      <t>タガク</t>
    </rPh>
    <rPh sb="113" eb="115">
      <t>コウシン</t>
    </rPh>
    <rPh sb="115" eb="117">
      <t>ヒヨウ</t>
    </rPh>
    <rPh sb="118" eb="120">
      <t>ヒツヨウ</t>
    </rPh>
    <rPh sb="127" eb="129">
      <t>ケイエイ</t>
    </rPh>
    <rPh sb="129" eb="131">
      <t>カンキョウ</t>
    </rPh>
    <rPh sb="132" eb="134">
      <t>ネンネン</t>
    </rPh>
    <rPh sb="134" eb="135">
      <t>キビ</t>
    </rPh>
    <rPh sb="138" eb="139">
      <t>マ</t>
    </rPh>
    <rPh sb="143" eb="145">
      <t>ミコ</t>
    </rPh>
    <rPh sb="160" eb="162">
      <t>ジョウキョウ</t>
    </rPh>
    <rPh sb="162" eb="163">
      <t>シタ</t>
    </rPh>
    <rPh sb="169" eb="171">
      <t>シセツ</t>
    </rPh>
    <rPh sb="172" eb="175">
      <t>トウハイゴウ</t>
    </rPh>
    <rPh sb="176" eb="178">
      <t>ジンコウ</t>
    </rPh>
    <rPh sb="178" eb="180">
      <t>キボ</t>
    </rPh>
    <rPh sb="181" eb="183">
      <t>ミア</t>
    </rPh>
    <rPh sb="193" eb="194">
      <t>トウ</t>
    </rPh>
    <rPh sb="195" eb="196">
      <t>スス</t>
    </rPh>
    <rPh sb="198" eb="200">
      <t>シュウエキ</t>
    </rPh>
    <rPh sb="201" eb="203">
      <t>カクホ</t>
    </rPh>
    <rPh sb="204" eb="206">
      <t>ヒヨウ</t>
    </rPh>
    <rPh sb="207" eb="209">
      <t>シュクゲン</t>
    </rPh>
    <rPh sb="212" eb="215">
      <t>コウリツテキ</t>
    </rPh>
    <rPh sb="216" eb="218">
      <t>ケイエイ</t>
    </rPh>
    <rPh sb="219" eb="220">
      <t>オコナ</t>
    </rPh>
    <rPh sb="224" eb="226">
      <t>ヒツヨウ</t>
    </rPh>
    <rPh sb="236" eb="238">
      <t>ネンカン</t>
    </rPh>
    <rPh sb="239" eb="241">
      <t>ケイエイ</t>
    </rPh>
    <rPh sb="242" eb="244">
      <t>シシン</t>
    </rPh>
    <rPh sb="248" eb="249">
      <t>ダイ</t>
    </rPh>
    <rPh sb="250" eb="251">
      <t>ジ</t>
    </rPh>
    <rPh sb="251" eb="253">
      <t>ジョウゲ</t>
    </rPh>
    <rPh sb="253" eb="255">
      <t>スイドウ</t>
    </rPh>
    <rPh sb="255" eb="257">
      <t>ジギョウ</t>
    </rPh>
    <rPh sb="257" eb="259">
      <t>ケイエイ</t>
    </rPh>
    <rPh sb="259" eb="261">
      <t>ケイカク</t>
    </rPh>
    <rPh sb="274" eb="277">
      <t>マイネンド</t>
    </rPh>
    <rPh sb="278" eb="280">
      <t>シンコウ</t>
    </rPh>
    <rPh sb="280" eb="282">
      <t>カンリ</t>
    </rPh>
    <rPh sb="283" eb="284">
      <t>オコナ</t>
    </rPh>
    <rPh sb="286" eb="288">
      <t>ジギョウ</t>
    </rPh>
    <rPh sb="288" eb="290">
      <t>ゼンパン</t>
    </rPh>
    <rPh sb="291" eb="294">
      <t>ジッコウセイ</t>
    </rPh>
    <rPh sb="295" eb="296">
      <t>タカ</t>
    </rPh>
    <rPh sb="305" eb="309">
      <t>カンスイトウゴウ</t>
    </rPh>
    <rPh sb="309" eb="310">
      <t>ゴ</t>
    </rPh>
    <rPh sb="311" eb="312">
      <t>ヒ</t>
    </rPh>
    <rPh sb="313" eb="314">
      <t>ツヅ</t>
    </rPh>
    <rPh sb="315" eb="317">
      <t>アンテイ</t>
    </rPh>
    <rPh sb="319" eb="321">
      <t>ザイセイ</t>
    </rPh>
    <rPh sb="321" eb="323">
      <t>ウンエイ</t>
    </rPh>
    <rPh sb="324" eb="326">
      <t>イジ</t>
    </rPh>
    <rPh sb="332" eb="333">
      <t>クニ</t>
    </rPh>
    <rPh sb="334" eb="336">
      <t>ザイセイ</t>
    </rPh>
    <rPh sb="336" eb="338">
      <t>シエン</t>
    </rPh>
    <rPh sb="339" eb="341">
      <t>ケイゾク</t>
    </rPh>
    <rPh sb="345" eb="347">
      <t>ヨウボウ</t>
    </rPh>
    <phoneticPr fontId="4"/>
  </si>
  <si>
    <r>
      <rPr>
        <sz val="12"/>
        <color theme="1"/>
        <rFont val="ＭＳ ゴシック"/>
        <family val="3"/>
        <charset val="128"/>
      </rPr>
      <t xml:space="preserve">経営戦略に基づき、計画的に更新していく
</t>
    </r>
    <r>
      <rPr>
        <sz val="11"/>
        <color theme="1"/>
        <rFont val="ＭＳ ゴシック"/>
        <family val="3"/>
        <charset val="128"/>
      </rPr>
      <t xml:space="preserve">
・有形固定資産減価償却率と管路経年化率は、わずかに増加した。
・管路更新率は、「第1次上下水道事業経営計画」に基づき更新をしたため大幅に増加した。
・施設や設備機器は点検・修理や改修を適切な時期に実施して使用限界年数を延長する長寿命化を図る。管路の使用限界年数は鋳鉄管を75年、それ以外は40年としているが、今後塩ビ管の使用限界年数を設定していくこととしている。
・水源から配水本管までの管路や防災拠点施設へ向けた管路を計画的に更新・耐震化していくとともに、漏水頻度の高い管路についても緊急性の高いものから更新していく。</t>
    </r>
    <rPh sb="0" eb="2">
      <t>ケイエイ</t>
    </rPh>
    <rPh sb="2" eb="4">
      <t>センリャク</t>
    </rPh>
    <rPh sb="5" eb="6">
      <t>モト</t>
    </rPh>
    <rPh sb="9" eb="12">
      <t>ケイカクテキ</t>
    </rPh>
    <rPh sb="13" eb="15">
      <t>コウシン</t>
    </rPh>
    <rPh sb="22" eb="28">
      <t>ユウケイコテイシサン</t>
    </rPh>
    <rPh sb="28" eb="30">
      <t>ゲンカ</t>
    </rPh>
    <rPh sb="30" eb="32">
      <t>ショウキャク</t>
    </rPh>
    <rPh sb="32" eb="33">
      <t>リツ</t>
    </rPh>
    <rPh sb="34" eb="36">
      <t>カンロ</t>
    </rPh>
    <rPh sb="36" eb="38">
      <t>ケイネン</t>
    </rPh>
    <rPh sb="38" eb="39">
      <t>カ</t>
    </rPh>
    <rPh sb="39" eb="40">
      <t>リツ</t>
    </rPh>
    <rPh sb="46" eb="48">
      <t>ゾウカ</t>
    </rPh>
    <rPh sb="53" eb="55">
      <t>カンロ</t>
    </rPh>
    <rPh sb="55" eb="57">
      <t>コウシン</t>
    </rPh>
    <rPh sb="57" eb="58">
      <t>リツ</t>
    </rPh>
    <rPh sb="61" eb="62">
      <t>ダイ</t>
    </rPh>
    <rPh sb="63" eb="64">
      <t>ジ</t>
    </rPh>
    <rPh sb="64" eb="66">
      <t>ジョウゲ</t>
    </rPh>
    <rPh sb="66" eb="68">
      <t>スイドウ</t>
    </rPh>
    <rPh sb="68" eb="70">
      <t>ジギョウ</t>
    </rPh>
    <rPh sb="70" eb="72">
      <t>ケイエイ</t>
    </rPh>
    <rPh sb="72" eb="74">
      <t>ケイカク</t>
    </rPh>
    <rPh sb="76" eb="77">
      <t>モト</t>
    </rPh>
    <rPh sb="79" eb="81">
      <t>コウシン</t>
    </rPh>
    <rPh sb="86" eb="88">
      <t>オオハバ</t>
    </rPh>
    <rPh sb="89" eb="91">
      <t>ゾウカ</t>
    </rPh>
    <rPh sb="97" eb="99">
      <t>シセツ</t>
    </rPh>
    <rPh sb="100" eb="102">
      <t>セツビ</t>
    </rPh>
    <rPh sb="102" eb="104">
      <t>キキ</t>
    </rPh>
    <rPh sb="105" eb="107">
      <t>テンケン</t>
    </rPh>
    <rPh sb="108" eb="110">
      <t>シュウリ</t>
    </rPh>
    <rPh sb="111" eb="113">
      <t>カイシュウ</t>
    </rPh>
    <rPh sb="114" eb="116">
      <t>テキセツ</t>
    </rPh>
    <rPh sb="117" eb="119">
      <t>ジキ</t>
    </rPh>
    <rPh sb="120" eb="122">
      <t>ジッシ</t>
    </rPh>
    <rPh sb="124" eb="126">
      <t>シヨウ</t>
    </rPh>
    <rPh sb="126" eb="128">
      <t>ゲンカイ</t>
    </rPh>
    <rPh sb="128" eb="130">
      <t>ネンスウ</t>
    </rPh>
    <rPh sb="131" eb="133">
      <t>エンチョウ</t>
    </rPh>
    <rPh sb="135" eb="139">
      <t>チョウジュミョウカ</t>
    </rPh>
    <rPh sb="140" eb="141">
      <t>ハカ</t>
    </rPh>
    <rPh sb="143" eb="145">
      <t>カンロ</t>
    </rPh>
    <rPh sb="153" eb="156">
      <t>チュウテツカン</t>
    </rPh>
    <rPh sb="159" eb="160">
      <t>ネン</t>
    </rPh>
    <rPh sb="163" eb="165">
      <t>イガイ</t>
    </rPh>
    <rPh sb="168" eb="169">
      <t>ネン</t>
    </rPh>
    <rPh sb="176" eb="178">
      <t>コンゴ</t>
    </rPh>
    <rPh sb="178" eb="179">
      <t>エン</t>
    </rPh>
    <rPh sb="180" eb="181">
      <t>カン</t>
    </rPh>
    <rPh sb="182" eb="184">
      <t>シヨウ</t>
    </rPh>
    <rPh sb="184" eb="186">
      <t>ゲンカイ</t>
    </rPh>
    <rPh sb="186" eb="188">
      <t>ネンスウ</t>
    </rPh>
    <rPh sb="189" eb="191">
      <t>セッテイ</t>
    </rPh>
    <rPh sb="205" eb="207">
      <t>スイゲン</t>
    </rPh>
    <rPh sb="209" eb="211">
      <t>ハイスイ</t>
    </rPh>
    <rPh sb="211" eb="213">
      <t>ホンカン</t>
    </rPh>
    <rPh sb="232" eb="235">
      <t>ケイカクテキ</t>
    </rPh>
    <rPh sb="236" eb="238">
      <t>コウシン</t>
    </rPh>
    <rPh sb="239" eb="242">
      <t>タイシンカ</t>
    </rPh>
    <rPh sb="251" eb="253">
      <t>ロウスイ</t>
    </rPh>
    <rPh sb="253" eb="255">
      <t>ヒンド</t>
    </rPh>
    <rPh sb="256" eb="257">
      <t>タカ</t>
    </rPh>
    <rPh sb="258" eb="260">
      <t>カンロ</t>
    </rPh>
    <rPh sb="265" eb="268">
      <t>キンキュウセイ</t>
    </rPh>
    <rPh sb="269" eb="270">
      <t>タカ</t>
    </rPh>
    <rPh sb="275" eb="277">
      <t>コウシン</t>
    </rPh>
    <phoneticPr fontId="4"/>
  </si>
  <si>
    <r>
      <rPr>
        <sz val="12"/>
        <color theme="1"/>
        <rFont val="ＭＳ ゴシック"/>
        <family val="3"/>
        <charset val="128"/>
      </rPr>
      <t>概ね健全経営を維持している。</t>
    </r>
    <r>
      <rPr>
        <sz val="11"/>
        <color theme="1"/>
        <rFont val="ＭＳ ゴシック"/>
        <family val="3"/>
        <charset val="128"/>
      </rPr>
      <t xml:space="preserve">
・当市は元々水源に恵まれず、県受水に依存していることや、平地が少ないなどの地形的制約から給水原価は平均より高い。H29年度に簡水を統合したことにより、料金回収率が大幅に減少したが、高料金対策繰出金等により経常収支は黒字となっている。(①、⑤、⑥)
・施設利用率は平均より低い。今後、配水系統の見直しや水源転換などにより、可能な施設の統廃合を進め施設規模の適正化を図る。有収率は平均より高い値となっているが、旧簡水区域が低いため漏水調査等により有収率の向上対策に努めることとしている。(⑦、⑧)
・企業債残高対給水収益比率は、H29年度の簡水統合により大幅に増加し、平均を120pt上回った。
・今後計画している基幹管路及び防災拠点施設へ向けた管路の耐震化事業や老朽施設の更新事業の財源には、既存の内部留保資金や利益を充当することとし、過度に企業債に頼ることなく事業を実施していく。「第1次上下水道事業経営計画」における目標値【H28年度決算値による類団(人口10～30万人団体184団体)平均49,373円/人】では、企業債残高は着実に減少し、R10年度には給水人口一人当たりの企業債残高が47,164円の見込み(③、④)</t>
    </r>
    <rPh sb="0" eb="1">
      <t>オオム</t>
    </rPh>
    <rPh sb="2" eb="4">
      <t>ケンゼン</t>
    </rPh>
    <rPh sb="4" eb="6">
      <t>ケイエイ</t>
    </rPh>
    <rPh sb="7" eb="9">
      <t>イジ</t>
    </rPh>
    <rPh sb="17" eb="19">
      <t>トウシ</t>
    </rPh>
    <rPh sb="20" eb="22">
      <t>モトモト</t>
    </rPh>
    <rPh sb="22" eb="24">
      <t>スイゲン</t>
    </rPh>
    <rPh sb="75" eb="77">
      <t>ネンド</t>
    </rPh>
    <rPh sb="78" eb="80">
      <t>カンスイ</t>
    </rPh>
    <rPh sb="81" eb="83">
      <t>トウゴウ</t>
    </rPh>
    <rPh sb="91" eb="93">
      <t>リョウキン</t>
    </rPh>
    <rPh sb="93" eb="95">
      <t>カイシュウ</t>
    </rPh>
    <rPh sb="95" eb="96">
      <t>リツ</t>
    </rPh>
    <rPh sb="97" eb="99">
      <t>オオハバ</t>
    </rPh>
    <rPh sb="100" eb="102">
      <t>ゲンショウ</t>
    </rPh>
    <rPh sb="106" eb="111">
      <t>コウリョウキンタイサク</t>
    </rPh>
    <rPh sb="111" eb="113">
      <t>クリダ</t>
    </rPh>
    <rPh sb="113" eb="114">
      <t>キン</t>
    </rPh>
    <rPh sb="114" eb="115">
      <t>トウ</t>
    </rPh>
    <rPh sb="118" eb="120">
      <t>ケイジョウ</t>
    </rPh>
    <rPh sb="120" eb="122">
      <t>シュウシ</t>
    </rPh>
    <rPh sb="123" eb="125">
      <t>クロジ</t>
    </rPh>
    <rPh sb="142" eb="144">
      <t>シセツ</t>
    </rPh>
    <rPh sb="144" eb="147">
      <t>リヨウリツ</t>
    </rPh>
    <rPh sb="148" eb="150">
      <t>ヘイキン</t>
    </rPh>
    <rPh sb="152" eb="153">
      <t>ヒク</t>
    </rPh>
    <rPh sb="155" eb="157">
      <t>コンゴ</t>
    </rPh>
    <rPh sb="158" eb="160">
      <t>ハイスイ</t>
    </rPh>
    <rPh sb="160" eb="162">
      <t>ケイトウ</t>
    </rPh>
    <rPh sb="163" eb="165">
      <t>ミナオ</t>
    </rPh>
    <rPh sb="167" eb="169">
      <t>スイゲン</t>
    </rPh>
    <rPh sb="169" eb="171">
      <t>テンカン</t>
    </rPh>
    <rPh sb="177" eb="179">
      <t>カノウ</t>
    </rPh>
    <rPh sb="180" eb="182">
      <t>シセツ</t>
    </rPh>
    <rPh sb="183" eb="186">
      <t>トウハイゴウ</t>
    </rPh>
    <rPh sb="187" eb="188">
      <t>スス</t>
    </rPh>
    <rPh sb="189" eb="191">
      <t>シセツ</t>
    </rPh>
    <rPh sb="191" eb="193">
      <t>キボ</t>
    </rPh>
    <rPh sb="194" eb="197">
      <t>テキセイカ</t>
    </rPh>
    <rPh sb="198" eb="199">
      <t>ハカ</t>
    </rPh>
    <rPh sb="201" eb="204">
      <t>ユウシュウリツ</t>
    </rPh>
    <rPh sb="205" eb="207">
      <t>ヘイキン</t>
    </rPh>
    <rPh sb="209" eb="210">
      <t>タカ</t>
    </rPh>
    <rPh sb="211" eb="212">
      <t>アタイ</t>
    </rPh>
    <rPh sb="220" eb="221">
      <t>キュウ</t>
    </rPh>
    <rPh sb="221" eb="223">
      <t>カンスイ</t>
    </rPh>
    <rPh sb="223" eb="225">
      <t>クイキ</t>
    </rPh>
    <rPh sb="226" eb="227">
      <t>ヒク</t>
    </rPh>
    <rPh sb="230" eb="232">
      <t>ロウスイ</t>
    </rPh>
    <rPh sb="232" eb="234">
      <t>チョウサ</t>
    </rPh>
    <rPh sb="234" eb="235">
      <t>トウ</t>
    </rPh>
    <rPh sb="238" eb="241">
      <t>ユウシュウリツ</t>
    </rPh>
    <rPh sb="242" eb="244">
      <t>コウジョウ</t>
    </rPh>
    <rPh sb="244" eb="246">
      <t>タイサク</t>
    </rPh>
    <rPh sb="247" eb="248">
      <t>ツト</t>
    </rPh>
    <rPh sb="266" eb="268">
      <t>キギョウ</t>
    </rPh>
    <rPh sb="268" eb="269">
      <t>サイ</t>
    </rPh>
    <rPh sb="269" eb="271">
      <t>ザンダカ</t>
    </rPh>
    <rPh sb="271" eb="272">
      <t>タイ</t>
    </rPh>
    <rPh sb="272" eb="274">
      <t>キュウスイ</t>
    </rPh>
    <rPh sb="274" eb="276">
      <t>シュウエキ</t>
    </rPh>
    <rPh sb="276" eb="278">
      <t>ヒリツ</t>
    </rPh>
    <rPh sb="283" eb="285">
      <t>ネンド</t>
    </rPh>
    <rPh sb="286" eb="288">
      <t>カンスイ</t>
    </rPh>
    <rPh sb="288" eb="290">
      <t>トウゴウ</t>
    </rPh>
    <rPh sb="293" eb="295">
      <t>オオハバ</t>
    </rPh>
    <rPh sb="296" eb="298">
      <t>ゾウカ</t>
    </rPh>
    <rPh sb="300" eb="302">
      <t>ヘイキン</t>
    </rPh>
    <rPh sb="308" eb="310">
      <t>ウワマワ</t>
    </rPh>
    <rPh sb="315" eb="317">
      <t>コンゴ</t>
    </rPh>
    <rPh sb="317" eb="319">
      <t>ケイカク</t>
    </rPh>
    <rPh sb="323" eb="325">
      <t>キカン</t>
    </rPh>
    <rPh sb="325" eb="327">
      <t>カンロ</t>
    </rPh>
    <rPh sb="327" eb="328">
      <t>オヨ</t>
    </rPh>
    <rPh sb="329" eb="331">
      <t>ボウサイ</t>
    </rPh>
    <rPh sb="331" eb="333">
      <t>キョテン</t>
    </rPh>
    <rPh sb="333" eb="335">
      <t>シセツ</t>
    </rPh>
    <rPh sb="336" eb="337">
      <t>ム</t>
    </rPh>
    <rPh sb="339" eb="341">
      <t>カンロ</t>
    </rPh>
    <rPh sb="342" eb="345">
      <t>タイシンカ</t>
    </rPh>
    <rPh sb="345" eb="347">
      <t>ジギョウ</t>
    </rPh>
    <rPh sb="348" eb="350">
      <t>ロウキュウ</t>
    </rPh>
    <rPh sb="350" eb="352">
      <t>シセツ</t>
    </rPh>
    <rPh sb="353" eb="355">
      <t>コウシン</t>
    </rPh>
    <rPh sb="355" eb="357">
      <t>ジギョウ</t>
    </rPh>
    <rPh sb="358" eb="360">
      <t>ザイゲン</t>
    </rPh>
    <rPh sb="363" eb="365">
      <t>キゾン</t>
    </rPh>
    <rPh sb="366" eb="368">
      <t>ナイブ</t>
    </rPh>
    <rPh sb="368" eb="370">
      <t>リュウホ</t>
    </rPh>
    <rPh sb="370" eb="372">
      <t>シキン</t>
    </rPh>
    <rPh sb="373" eb="375">
      <t>リエキ</t>
    </rPh>
    <rPh sb="376" eb="378">
      <t>ジュウトウ</t>
    </rPh>
    <rPh sb="434" eb="436">
      <t>ネンド</t>
    </rPh>
    <rPh sb="436" eb="438">
      <t>ケッサン</t>
    </rPh>
    <rPh sb="438" eb="439">
      <t>チ</t>
    </rPh>
    <rPh sb="442" eb="443">
      <t>ルイ</t>
    </rPh>
    <rPh sb="443" eb="444">
      <t>ダン</t>
    </rPh>
    <rPh sb="445" eb="447">
      <t>ジンコウ</t>
    </rPh>
    <rPh sb="452" eb="453">
      <t>マン</t>
    </rPh>
    <rPh sb="453" eb="454">
      <t>ニン</t>
    </rPh>
    <rPh sb="454" eb="456">
      <t>ダンタイ</t>
    </rPh>
    <rPh sb="459" eb="461">
      <t>ダンタイ</t>
    </rPh>
    <rPh sb="462" eb="464">
      <t>ヘイキン</t>
    </rPh>
    <rPh sb="470" eb="471">
      <t>エン</t>
    </rPh>
    <rPh sb="472" eb="473">
      <t>ニン</t>
    </rPh>
    <rPh sb="477" eb="479">
      <t>キギョウ</t>
    </rPh>
    <rPh sb="479" eb="480">
      <t>サイ</t>
    </rPh>
    <rPh sb="480" eb="482">
      <t>ザンダカ</t>
    </rPh>
    <rPh sb="483" eb="485">
      <t>チャクジツ</t>
    </rPh>
    <rPh sb="486" eb="488">
      <t>ゲンショウ</t>
    </rPh>
    <rPh sb="493" eb="495">
      <t>ネンド</t>
    </rPh>
    <rPh sb="497" eb="499">
      <t>キュウスイ</t>
    </rPh>
    <rPh sb="499" eb="501">
      <t>ジンコウ</t>
    </rPh>
    <rPh sb="501" eb="503">
      <t>ヒトリ</t>
    </rPh>
    <rPh sb="503" eb="504">
      <t>ア</t>
    </rPh>
    <rPh sb="507" eb="509">
      <t>キギョウ</t>
    </rPh>
    <rPh sb="509" eb="510">
      <t>サイ</t>
    </rPh>
    <rPh sb="510" eb="512">
      <t>ザンダカ</t>
    </rPh>
    <rPh sb="519" eb="520">
      <t>エン</t>
    </rPh>
    <rPh sb="521" eb="523">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</si>
</sst>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0.49</c:v>
                </c:pt>
                <c:pt idx="1">
                  <c:v>0.67</c:v>
                </c:pt>
                <c:pt idx="2">
                  <c:v>0.52</c:v>
                </c:pt>
                <c:pt idx="3">
                  <c:v>0.53</c:v>
                </c:pt>
                <c:pt idx="4">
                  <c:v>1.05</c:v>
                </c:pt>
              </c:numCache>
            </c:numRef>
          </c:val>
          <c:extLst>
            <c:ext xmlns:c16="http://schemas.microsoft.com/office/drawing/2014/chart" uri="{C3380CC4-5D6E-409C-BE32-E72D297353CC}">
              <c16:uniqueId val="{00000000-E1D4-4213-9654-0997F3235476}"/>
            </c:ext>
          </c:extLst>
        </c:ser>
        <c:dLbls>
          <c:showLegendKey val="0"/>
          <c:showVal val="0"/>
          <c:showCatName val="0"/>
          <c:showSerName val="0"/>
          <c:showPercent val="0"/>
          <c:showBubbleSize val="0"/>
        </c:dLbls>
        <c:gapWidth val="150"/>
        <c:axId val="349357976"/>
        <c:axId val="34935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E1D4-4213-9654-0997F3235476}"/>
            </c:ext>
          </c:extLst>
        </c:ser>
        <c:dLbls>
          <c:showLegendKey val="0"/>
          <c:showVal val="0"/>
          <c:showCatName val="0"/>
          <c:showSerName val="0"/>
          <c:showPercent val="0"/>
          <c:showBubbleSize val="0"/>
        </c:dLbls>
        <c:marker val="1"/>
        <c:smooth val="0"/>
        <c:axId val="349357976"/>
        <c:axId val="349358368"/>
      </c:lineChart>
      <c:dateAx>
        <c:axId val="349357976"/>
        <c:scaling>
          <c:orientation val="minMax"/>
        </c:scaling>
        <c:delete val="1"/>
        <c:axPos val="b"/>
        <c:numFmt formatCode="ge" sourceLinked="1"/>
        <c:majorTickMark val="none"/>
        <c:minorTickMark val="none"/>
        <c:tickLblPos val="none"/>
        <c:crossAx val="349358368"/>
        <c:crosses val="autoZero"/>
        <c:auto val="1"/>
        <c:lblOffset val="100"/>
        <c:baseTimeUnit val="years"/>
      </c:dateAx>
      <c:valAx>
        <c:axId val="3493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35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50.96</c:v>
                </c:pt>
                <c:pt idx="1">
                  <c:v>51.39</c:v>
                </c:pt>
                <c:pt idx="2">
                  <c:v>51.29</c:v>
                </c:pt>
                <c:pt idx="3">
                  <c:v>55.48</c:v>
                </c:pt>
                <c:pt idx="4">
                  <c:v>54.85</c:v>
                </c:pt>
              </c:numCache>
            </c:numRef>
          </c:val>
          <c:extLst>
            <c:ext xmlns:c16="http://schemas.microsoft.com/office/drawing/2014/chart" uri="{C3380CC4-5D6E-409C-BE32-E72D297353CC}">
              <c16:uniqueId val="{00000000-4119-409C-B806-E66B0E94FDF5}"/>
            </c:ext>
          </c:extLst>
        </c:ser>
        <c:dLbls>
          <c:showLegendKey val="0"/>
          <c:showVal val="0"/>
          <c:showCatName val="0"/>
          <c:showSerName val="0"/>
          <c:showPercent val="0"/>
          <c:showBubbleSize val="0"/>
        </c:dLbls>
        <c:gapWidth val="150"/>
        <c:axId val="434500104"/>
        <c:axId val="43450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4119-409C-B806-E66B0E94FDF5}"/>
            </c:ext>
          </c:extLst>
        </c:ser>
        <c:dLbls>
          <c:showLegendKey val="0"/>
          <c:showVal val="0"/>
          <c:showCatName val="0"/>
          <c:showSerName val="0"/>
          <c:showPercent val="0"/>
          <c:showBubbleSize val="0"/>
        </c:dLbls>
        <c:marker val="1"/>
        <c:smooth val="0"/>
        <c:axId val="434500104"/>
        <c:axId val="434502064"/>
      </c:lineChart>
      <c:dateAx>
        <c:axId val="434500104"/>
        <c:scaling>
          <c:orientation val="minMax"/>
        </c:scaling>
        <c:delete val="1"/>
        <c:axPos val="b"/>
        <c:numFmt formatCode="ge" sourceLinked="1"/>
        <c:majorTickMark val="none"/>
        <c:minorTickMark val="none"/>
        <c:tickLblPos val="none"/>
        <c:crossAx val="434502064"/>
        <c:crosses val="autoZero"/>
        <c:auto val="1"/>
        <c:lblOffset val="100"/>
        <c:baseTimeUnit val="years"/>
      </c:dateAx>
      <c:valAx>
        <c:axId val="43450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50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93.07</c:v>
                </c:pt>
                <c:pt idx="1">
                  <c:v>92.57</c:v>
                </c:pt>
                <c:pt idx="2">
                  <c:v>93.41</c:v>
                </c:pt>
                <c:pt idx="3">
                  <c:v>92.48</c:v>
                </c:pt>
                <c:pt idx="4">
                  <c:v>92.28</c:v>
                </c:pt>
              </c:numCache>
            </c:numRef>
          </c:val>
          <c:extLst>
            <c:ext xmlns:c16="http://schemas.microsoft.com/office/drawing/2014/chart" uri="{C3380CC4-5D6E-409C-BE32-E72D297353CC}">
              <c16:uniqueId val="{00000000-9FF1-42F0-9FF4-690EDEBC3762}"/>
            </c:ext>
          </c:extLst>
        </c:ser>
        <c:dLbls>
          <c:showLegendKey val="0"/>
          <c:showVal val="0"/>
          <c:showCatName val="0"/>
          <c:showSerName val="0"/>
          <c:showPercent val="0"/>
          <c:showBubbleSize val="0"/>
        </c:dLbls>
        <c:gapWidth val="150"/>
        <c:axId val="433713280"/>
        <c:axId val="43371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9FF1-42F0-9FF4-690EDEBC3762}"/>
            </c:ext>
          </c:extLst>
        </c:ser>
        <c:dLbls>
          <c:showLegendKey val="0"/>
          <c:showVal val="0"/>
          <c:showCatName val="0"/>
          <c:showSerName val="0"/>
          <c:showPercent val="0"/>
          <c:showBubbleSize val="0"/>
        </c:dLbls>
        <c:marker val="1"/>
        <c:smooth val="0"/>
        <c:axId val="433713280"/>
        <c:axId val="433714848"/>
      </c:lineChart>
      <c:dateAx>
        <c:axId val="433713280"/>
        <c:scaling>
          <c:orientation val="minMax"/>
        </c:scaling>
        <c:delete val="1"/>
        <c:axPos val="b"/>
        <c:numFmt formatCode="ge" sourceLinked="1"/>
        <c:majorTickMark val="none"/>
        <c:minorTickMark val="none"/>
        <c:tickLblPos val="none"/>
        <c:crossAx val="433714848"/>
        <c:crosses val="autoZero"/>
        <c:auto val="1"/>
        <c:lblOffset val="100"/>
        <c:baseTimeUnit val="years"/>
      </c:dateAx>
      <c:valAx>
        <c:axId val="4337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115.79</c:v>
                </c:pt>
                <c:pt idx="1">
                  <c:v>120.4</c:v>
                </c:pt>
                <c:pt idx="2">
                  <c:v>121.23</c:v>
                </c:pt>
                <c:pt idx="3">
                  <c:v>110.66</c:v>
                </c:pt>
                <c:pt idx="4">
                  <c:v>111.3</c:v>
                </c:pt>
              </c:numCache>
            </c:numRef>
          </c:val>
          <c:extLst>
            <c:ext xmlns:c16="http://schemas.microsoft.com/office/drawing/2014/chart" uri="{C3380CC4-5D6E-409C-BE32-E72D297353CC}">
              <c16:uniqueId val="{00000000-5D40-4BD5-84F9-85AF9A5E4288}"/>
            </c:ext>
          </c:extLst>
        </c:ser>
        <c:dLbls>
          <c:showLegendKey val="0"/>
          <c:showVal val="0"/>
          <c:showCatName val="0"/>
          <c:showSerName val="0"/>
          <c:showPercent val="0"/>
          <c:showBubbleSize val="0"/>
        </c:dLbls>
        <c:gapWidth val="150"/>
        <c:axId val="433717200"/>
        <c:axId val="43371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5D40-4BD5-84F9-85AF9A5E4288}"/>
            </c:ext>
          </c:extLst>
        </c:ser>
        <c:dLbls>
          <c:showLegendKey val="0"/>
          <c:showVal val="0"/>
          <c:showCatName val="0"/>
          <c:showSerName val="0"/>
          <c:showPercent val="0"/>
          <c:showBubbleSize val="0"/>
        </c:dLbls>
        <c:marker val="1"/>
        <c:smooth val="0"/>
        <c:axId val="433717200"/>
        <c:axId val="433718376"/>
      </c:lineChart>
      <c:dateAx>
        <c:axId val="433717200"/>
        <c:scaling>
          <c:orientation val="minMax"/>
        </c:scaling>
        <c:delete val="1"/>
        <c:axPos val="b"/>
        <c:numFmt formatCode="ge" sourceLinked="1"/>
        <c:majorTickMark val="none"/>
        <c:minorTickMark val="none"/>
        <c:tickLblPos val="none"/>
        <c:crossAx val="433718376"/>
        <c:crosses val="autoZero"/>
        <c:auto val="1"/>
        <c:lblOffset val="100"/>
        <c:baseTimeUnit val="years"/>
      </c:dateAx>
      <c:valAx>
        <c:axId val="433718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371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51.67</c:v>
                </c:pt>
                <c:pt idx="1">
                  <c:v>52.73</c:v>
                </c:pt>
                <c:pt idx="2">
                  <c:v>52.76</c:v>
                </c:pt>
                <c:pt idx="3">
                  <c:v>40.75</c:v>
                </c:pt>
                <c:pt idx="4">
                  <c:v>42.2</c:v>
                </c:pt>
              </c:numCache>
            </c:numRef>
          </c:val>
          <c:extLst>
            <c:ext xmlns:c16="http://schemas.microsoft.com/office/drawing/2014/chart" uri="{C3380CC4-5D6E-409C-BE32-E72D297353CC}">
              <c16:uniqueId val="{00000000-3DFE-433E-87B5-9F023F61785F}"/>
            </c:ext>
          </c:extLst>
        </c:ser>
        <c:dLbls>
          <c:showLegendKey val="0"/>
          <c:showVal val="0"/>
          <c:showCatName val="0"/>
          <c:showSerName val="0"/>
          <c:showPercent val="0"/>
          <c:showBubbleSize val="0"/>
        </c:dLbls>
        <c:gapWidth val="150"/>
        <c:axId val="433719552"/>
        <c:axId val="43371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3DFE-433E-87B5-9F023F61785F}"/>
            </c:ext>
          </c:extLst>
        </c:ser>
        <c:dLbls>
          <c:showLegendKey val="0"/>
          <c:showVal val="0"/>
          <c:showCatName val="0"/>
          <c:showSerName val="0"/>
          <c:showPercent val="0"/>
          <c:showBubbleSize val="0"/>
        </c:dLbls>
        <c:marker val="1"/>
        <c:smooth val="0"/>
        <c:axId val="433719552"/>
        <c:axId val="433716808"/>
      </c:lineChart>
      <c:dateAx>
        <c:axId val="433719552"/>
        <c:scaling>
          <c:orientation val="minMax"/>
        </c:scaling>
        <c:delete val="1"/>
        <c:axPos val="b"/>
        <c:numFmt formatCode="ge" sourceLinked="1"/>
        <c:majorTickMark val="none"/>
        <c:minorTickMark val="none"/>
        <c:tickLblPos val="none"/>
        <c:crossAx val="433716808"/>
        <c:crosses val="autoZero"/>
        <c:auto val="1"/>
        <c:lblOffset val="100"/>
        <c:baseTimeUnit val="years"/>
      </c:dateAx>
      <c:valAx>
        <c:axId val="43371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11.18</c:v>
                </c:pt>
                <c:pt idx="1">
                  <c:v>11.6</c:v>
                </c:pt>
                <c:pt idx="2">
                  <c:v>11.05</c:v>
                </c:pt>
                <c:pt idx="3">
                  <c:v>19.53</c:v>
                </c:pt>
                <c:pt idx="4">
                  <c:v>23.7</c:v>
                </c:pt>
              </c:numCache>
            </c:numRef>
          </c:val>
          <c:extLst>
            <c:ext xmlns:c16="http://schemas.microsoft.com/office/drawing/2014/chart" uri="{C3380CC4-5D6E-409C-BE32-E72D297353CC}">
              <c16:uniqueId val="{00000000-515D-48E0-AB2D-93124FE76BED}"/>
            </c:ext>
          </c:extLst>
        </c:ser>
        <c:dLbls>
          <c:showLegendKey val="0"/>
          <c:showVal val="0"/>
          <c:showCatName val="0"/>
          <c:showSerName val="0"/>
          <c:showPercent val="0"/>
          <c:showBubbleSize val="0"/>
        </c:dLbls>
        <c:gapWidth val="150"/>
        <c:axId val="433719160"/>
        <c:axId val="43371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515D-48E0-AB2D-93124FE76BED}"/>
            </c:ext>
          </c:extLst>
        </c:ser>
        <c:dLbls>
          <c:showLegendKey val="0"/>
          <c:showVal val="0"/>
          <c:showCatName val="0"/>
          <c:showSerName val="0"/>
          <c:showPercent val="0"/>
          <c:showBubbleSize val="0"/>
        </c:dLbls>
        <c:marker val="1"/>
        <c:smooth val="0"/>
        <c:axId val="433719160"/>
        <c:axId val="433716416"/>
      </c:lineChart>
      <c:dateAx>
        <c:axId val="433719160"/>
        <c:scaling>
          <c:orientation val="minMax"/>
        </c:scaling>
        <c:delete val="1"/>
        <c:axPos val="b"/>
        <c:numFmt formatCode="ge" sourceLinked="1"/>
        <c:majorTickMark val="none"/>
        <c:minorTickMark val="none"/>
        <c:tickLblPos val="none"/>
        <c:crossAx val="433716416"/>
        <c:crosses val="autoZero"/>
        <c:auto val="1"/>
        <c:lblOffset val="100"/>
        <c:baseTimeUnit val="years"/>
      </c:dateAx>
      <c:valAx>
        <c:axId val="4337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1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42-4686-9E5B-92B3C338D8BD}"/>
            </c:ext>
          </c:extLst>
        </c:ser>
        <c:dLbls>
          <c:showLegendKey val="0"/>
          <c:showVal val="0"/>
          <c:showCatName val="0"/>
          <c:showSerName val="0"/>
          <c:showPercent val="0"/>
          <c:showBubbleSize val="0"/>
        </c:dLbls>
        <c:gapWidth val="150"/>
        <c:axId val="433713672"/>
        <c:axId val="43371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3B42-4686-9E5B-92B3C338D8BD}"/>
            </c:ext>
          </c:extLst>
        </c:ser>
        <c:dLbls>
          <c:showLegendKey val="0"/>
          <c:showVal val="0"/>
          <c:showCatName val="0"/>
          <c:showSerName val="0"/>
          <c:showPercent val="0"/>
          <c:showBubbleSize val="0"/>
        </c:dLbls>
        <c:marker val="1"/>
        <c:smooth val="0"/>
        <c:axId val="433713672"/>
        <c:axId val="433716024"/>
      </c:lineChart>
      <c:dateAx>
        <c:axId val="433713672"/>
        <c:scaling>
          <c:orientation val="minMax"/>
        </c:scaling>
        <c:delete val="1"/>
        <c:axPos val="b"/>
        <c:numFmt formatCode="ge" sourceLinked="1"/>
        <c:majorTickMark val="none"/>
        <c:minorTickMark val="none"/>
        <c:tickLblPos val="none"/>
        <c:crossAx val="433716024"/>
        <c:crosses val="autoZero"/>
        <c:auto val="1"/>
        <c:lblOffset val="100"/>
        <c:baseTimeUnit val="years"/>
      </c:dateAx>
      <c:valAx>
        <c:axId val="433716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371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589.51</c:v>
                </c:pt>
                <c:pt idx="1">
                  <c:v>506.87</c:v>
                </c:pt>
                <c:pt idx="2">
                  <c:v>424.06</c:v>
                </c:pt>
                <c:pt idx="3">
                  <c:v>313.06</c:v>
                </c:pt>
                <c:pt idx="4">
                  <c:v>307.45</c:v>
                </c:pt>
              </c:numCache>
            </c:numRef>
          </c:val>
          <c:extLst>
            <c:ext xmlns:c16="http://schemas.microsoft.com/office/drawing/2014/chart" uri="{C3380CC4-5D6E-409C-BE32-E72D297353CC}">
              <c16:uniqueId val="{00000000-4E0C-46F2-A17F-F283B3D81341}"/>
            </c:ext>
          </c:extLst>
        </c:ser>
        <c:dLbls>
          <c:showLegendKey val="0"/>
          <c:showVal val="0"/>
          <c:showCatName val="0"/>
          <c:showSerName val="0"/>
          <c:showPercent val="0"/>
          <c:showBubbleSize val="0"/>
        </c:dLbls>
        <c:gapWidth val="150"/>
        <c:axId val="434505200"/>
        <c:axId val="43450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4E0C-46F2-A17F-F283B3D81341}"/>
            </c:ext>
          </c:extLst>
        </c:ser>
        <c:dLbls>
          <c:showLegendKey val="0"/>
          <c:showVal val="0"/>
          <c:showCatName val="0"/>
          <c:showSerName val="0"/>
          <c:showPercent val="0"/>
          <c:showBubbleSize val="0"/>
        </c:dLbls>
        <c:marker val="1"/>
        <c:smooth val="0"/>
        <c:axId val="434505200"/>
        <c:axId val="434502848"/>
      </c:lineChart>
      <c:dateAx>
        <c:axId val="434505200"/>
        <c:scaling>
          <c:orientation val="minMax"/>
        </c:scaling>
        <c:delete val="1"/>
        <c:axPos val="b"/>
        <c:numFmt formatCode="ge" sourceLinked="1"/>
        <c:majorTickMark val="none"/>
        <c:minorTickMark val="none"/>
        <c:tickLblPos val="none"/>
        <c:crossAx val="434502848"/>
        <c:crosses val="autoZero"/>
        <c:auto val="1"/>
        <c:lblOffset val="100"/>
        <c:baseTimeUnit val="years"/>
      </c:dateAx>
      <c:valAx>
        <c:axId val="434502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450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251.51</c:v>
                </c:pt>
                <c:pt idx="1">
                  <c:v>237.33</c:v>
                </c:pt>
                <c:pt idx="2">
                  <c:v>227.22</c:v>
                </c:pt>
                <c:pt idx="3">
                  <c:v>420.07</c:v>
                </c:pt>
                <c:pt idx="4">
                  <c:v>410.76</c:v>
                </c:pt>
              </c:numCache>
            </c:numRef>
          </c:val>
          <c:extLst>
            <c:ext xmlns:c16="http://schemas.microsoft.com/office/drawing/2014/chart" uri="{C3380CC4-5D6E-409C-BE32-E72D297353CC}">
              <c16:uniqueId val="{00000000-6707-4850-BF7B-B2C1105E4593}"/>
            </c:ext>
          </c:extLst>
        </c:ser>
        <c:dLbls>
          <c:showLegendKey val="0"/>
          <c:showVal val="0"/>
          <c:showCatName val="0"/>
          <c:showSerName val="0"/>
          <c:showPercent val="0"/>
          <c:showBubbleSize val="0"/>
        </c:dLbls>
        <c:gapWidth val="150"/>
        <c:axId val="434500496"/>
        <c:axId val="43450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6707-4850-BF7B-B2C1105E4593}"/>
            </c:ext>
          </c:extLst>
        </c:ser>
        <c:dLbls>
          <c:showLegendKey val="0"/>
          <c:showVal val="0"/>
          <c:showCatName val="0"/>
          <c:showSerName val="0"/>
          <c:showPercent val="0"/>
          <c:showBubbleSize val="0"/>
        </c:dLbls>
        <c:marker val="1"/>
        <c:smooth val="0"/>
        <c:axId val="434500496"/>
        <c:axId val="434503632"/>
      </c:lineChart>
      <c:dateAx>
        <c:axId val="434500496"/>
        <c:scaling>
          <c:orientation val="minMax"/>
        </c:scaling>
        <c:delete val="1"/>
        <c:axPos val="b"/>
        <c:numFmt formatCode="ge" sourceLinked="1"/>
        <c:majorTickMark val="none"/>
        <c:minorTickMark val="none"/>
        <c:tickLblPos val="none"/>
        <c:crossAx val="434503632"/>
        <c:crosses val="autoZero"/>
        <c:auto val="1"/>
        <c:lblOffset val="100"/>
        <c:baseTimeUnit val="years"/>
      </c:dateAx>
      <c:valAx>
        <c:axId val="434503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450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111.25</c:v>
                </c:pt>
                <c:pt idx="1">
                  <c:v>113.82</c:v>
                </c:pt>
                <c:pt idx="2">
                  <c:v>115.29</c:v>
                </c:pt>
                <c:pt idx="3">
                  <c:v>99.25</c:v>
                </c:pt>
                <c:pt idx="4">
                  <c:v>100.52</c:v>
                </c:pt>
              </c:numCache>
            </c:numRef>
          </c:val>
          <c:extLst>
            <c:ext xmlns:c16="http://schemas.microsoft.com/office/drawing/2014/chart" uri="{C3380CC4-5D6E-409C-BE32-E72D297353CC}">
              <c16:uniqueId val="{00000000-F496-4FC3-9FDA-659C1E2D8AD1}"/>
            </c:ext>
          </c:extLst>
        </c:ser>
        <c:dLbls>
          <c:showLegendKey val="0"/>
          <c:showVal val="0"/>
          <c:showCatName val="0"/>
          <c:showSerName val="0"/>
          <c:showPercent val="0"/>
          <c:showBubbleSize val="0"/>
        </c:dLbls>
        <c:gapWidth val="150"/>
        <c:axId val="434506768"/>
        <c:axId val="43450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F496-4FC3-9FDA-659C1E2D8AD1}"/>
            </c:ext>
          </c:extLst>
        </c:ser>
        <c:dLbls>
          <c:showLegendKey val="0"/>
          <c:showVal val="0"/>
          <c:showCatName val="0"/>
          <c:showSerName val="0"/>
          <c:showPercent val="0"/>
          <c:showBubbleSize val="0"/>
        </c:dLbls>
        <c:marker val="1"/>
        <c:smooth val="0"/>
        <c:axId val="434506768"/>
        <c:axId val="434505592"/>
      </c:lineChart>
      <c:dateAx>
        <c:axId val="434506768"/>
        <c:scaling>
          <c:orientation val="minMax"/>
        </c:scaling>
        <c:delete val="1"/>
        <c:axPos val="b"/>
        <c:numFmt formatCode="ge" sourceLinked="1"/>
        <c:majorTickMark val="none"/>
        <c:minorTickMark val="none"/>
        <c:tickLblPos val="none"/>
        <c:crossAx val="434505592"/>
        <c:crosses val="autoZero"/>
        <c:auto val="1"/>
        <c:lblOffset val="100"/>
        <c:baseTimeUnit val="years"/>
      </c:dateAx>
      <c:valAx>
        <c:axId val="43450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50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188.32</c:v>
                </c:pt>
                <c:pt idx="1">
                  <c:v>189.02</c:v>
                </c:pt>
                <c:pt idx="2">
                  <c:v>186.41</c:v>
                </c:pt>
                <c:pt idx="3">
                  <c:v>217.44</c:v>
                </c:pt>
                <c:pt idx="4">
                  <c:v>214.17</c:v>
                </c:pt>
              </c:numCache>
            </c:numRef>
          </c:val>
          <c:extLst>
            <c:ext xmlns:c16="http://schemas.microsoft.com/office/drawing/2014/chart" uri="{C3380CC4-5D6E-409C-BE32-E72D297353CC}">
              <c16:uniqueId val="{00000000-89BE-479B-98B4-6E6B4301592E}"/>
            </c:ext>
          </c:extLst>
        </c:ser>
        <c:dLbls>
          <c:showLegendKey val="0"/>
          <c:showVal val="0"/>
          <c:showCatName val="0"/>
          <c:showSerName val="0"/>
          <c:showPercent val="0"/>
          <c:showBubbleSize val="0"/>
        </c:dLbls>
        <c:gapWidth val="150"/>
        <c:axId val="434501280"/>
        <c:axId val="43450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89BE-479B-98B4-6E6B4301592E}"/>
            </c:ext>
          </c:extLst>
        </c:ser>
        <c:dLbls>
          <c:showLegendKey val="0"/>
          <c:showVal val="0"/>
          <c:showCatName val="0"/>
          <c:showSerName val="0"/>
          <c:showPercent val="0"/>
          <c:showBubbleSize val="0"/>
        </c:dLbls>
        <c:marker val="1"/>
        <c:smooth val="0"/>
        <c:axId val="434501280"/>
        <c:axId val="434501672"/>
      </c:lineChart>
      <c:dateAx>
        <c:axId val="434501280"/>
        <c:scaling>
          <c:orientation val="minMax"/>
        </c:scaling>
        <c:delete val="1"/>
        <c:axPos val="b"/>
        <c:numFmt formatCode="ge" sourceLinked="1"/>
        <c:majorTickMark val="none"/>
        <c:minorTickMark val="none"/>
        <c:tickLblPos val="none"/>
        <c:crossAx val="434501672"/>
        <c:crosses val="autoZero"/>
        <c:auto val="1"/>
        <c:lblOffset val="100"/>
        <c:baseTimeUnit val="years"/>
      </c:dateAx>
      <c:valAx>
        <c:axId val="43450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5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28" zoomScaleNormal="100" workbookViewId="0">
      <selection activeCell="CD41" sqref="CD4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島根県　松江市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自治体職員</v>
      </c>
      <c r="AE8" s="59"/>
      <c r="AF8" s="59"/>
      <c r="AG8" s="59"/>
      <c r="AH8" s="59"/>
      <c r="AI8" s="59"/>
      <c r="AJ8" s="59"/>
      <c r="AK8" s="4"/>
      <c r="AL8" s="60">
        <f>データ!$R$6</f>
        <v>202906</v>
      </c>
      <c r="AM8" s="60"/>
      <c r="AN8" s="60"/>
      <c r="AO8" s="60"/>
      <c r="AP8" s="60"/>
      <c r="AQ8" s="60"/>
      <c r="AR8" s="60"/>
      <c r="AS8" s="60"/>
      <c r="AT8" s="51">
        <f>データ!$S$6</f>
        <v>572.99</v>
      </c>
      <c r="AU8" s="52"/>
      <c r="AV8" s="52"/>
      <c r="AW8" s="52"/>
      <c r="AX8" s="52"/>
      <c r="AY8" s="52"/>
      <c r="AZ8" s="52"/>
      <c r="BA8" s="52"/>
      <c r="BB8" s="53">
        <f>データ!$T$6</f>
        <v>354.12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61.13</v>
      </c>
      <c r="J10" s="52"/>
      <c r="K10" s="52"/>
      <c r="L10" s="52"/>
      <c r="M10" s="52"/>
      <c r="N10" s="52"/>
      <c r="O10" s="63"/>
      <c r="P10" s="53">
        <f>データ!$P$6</f>
        <v>94.22</v>
      </c>
      <c r="Q10" s="53"/>
      <c r="R10" s="53"/>
      <c r="S10" s="53"/>
      <c r="T10" s="53"/>
      <c r="U10" s="53"/>
      <c r="V10" s="53"/>
      <c r="W10" s="60">
        <f>データ!$Q$6</f>
        <v>3531</v>
      </c>
      <c r="X10" s="60"/>
      <c r="Y10" s="60"/>
      <c r="Z10" s="60"/>
      <c r="AA10" s="60"/>
      <c r="AB10" s="60"/>
      <c r="AC10" s="60"/>
      <c r="AD10" s="2"/>
      <c r="AE10" s="2"/>
      <c r="AF10" s="2"/>
      <c r="AG10" s="2"/>
      <c r="AH10" s="4"/>
      <c r="AI10" s="4"/>
      <c r="AJ10" s="4"/>
      <c r="AK10" s="4"/>
      <c r="AL10" s="60">
        <f>データ!$U$6</f>
        <v>190217</v>
      </c>
      <c r="AM10" s="60"/>
      <c r="AN10" s="60"/>
      <c r="AO10" s="60"/>
      <c r="AP10" s="60"/>
      <c r="AQ10" s="60"/>
      <c r="AR10" s="60"/>
      <c r="AS10" s="60"/>
      <c r="AT10" s="51">
        <f>データ!$V$6</f>
        <v>206.58</v>
      </c>
      <c r="AU10" s="52"/>
      <c r="AV10" s="52"/>
      <c r="AW10" s="52"/>
      <c r="AX10" s="52"/>
      <c r="AY10" s="52"/>
      <c r="AZ10" s="52"/>
      <c r="BA10" s="52"/>
      <c r="BB10" s="53">
        <f>データ!$W$6</f>
        <v>920.79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1La0U3NPH3GheC0cAPFz4Xjymj/HUwTvGehwp526l9sifs8Q2GNejX4P2w/svBYKUUIxeK0iqyhvAcibwX1jnQ==" saltValue="0tUJL3ve/8L6GQf+uqr4i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322016</v>
      </c>
      <c r="D6" s="34">
        <f t="shared" si="3"/>
        <v>46</v>
      </c>
      <c r="E6" s="34">
        <f t="shared" si="3"/>
        <v>1</v>
      </c>
      <c r="F6" s="34">
        <f t="shared" si="3"/>
        <v>0</v>
      </c>
      <c r="G6" s="34">
        <f t="shared" si="3"/>
        <v>1</v>
      </c>
      <c r="H6" s="34" t="str">
        <f t="shared" si="3"/>
        <v>島根県　松江市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61.13</v>
      </c>
      <c r="P6" s="35">
        <f t="shared" si="3"/>
        <v>94.22</v>
      </c>
      <c r="Q6" s="35">
        <f t="shared" si="3"/>
        <v>3531</v>
      </c>
      <c r="R6" s="35">
        <f t="shared" si="3"/>
        <v>202906</v>
      </c>
      <c r="S6" s="35">
        <f t="shared" si="3"/>
        <v>572.99</v>
      </c>
      <c r="T6" s="35">
        <f t="shared" si="3"/>
        <v>354.12</v>
      </c>
      <c r="U6" s="35">
        <f t="shared" si="3"/>
        <v>190217</v>
      </c>
      <c r="V6" s="35">
        <f t="shared" si="3"/>
        <v>206.58</v>
      </c>
      <c r="W6" s="35">
        <f t="shared" si="3"/>
        <v>920.79</v>
      </c>
      <c r="X6" s="36">
        <f>IF(X7="",NA(),X7)</f>
        <v>115.79</v>
      </c>
      <c r="Y6" s="36">
        <f t="shared" ref="Y6:AG6" si="4">IF(Y7="",NA(),Y7)</f>
        <v>120.4</v>
      </c>
      <c r="Z6" s="36">
        <f t="shared" si="4"/>
        <v>121.23</v>
      </c>
      <c r="AA6" s="36">
        <f t="shared" si="4"/>
        <v>110.66</v>
      </c>
      <c r="AB6" s="36">
        <f t="shared" si="4"/>
        <v>111.3</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589.51</v>
      </c>
      <c r="AU6" s="36">
        <f t="shared" ref="AU6:BC6" si="6">IF(AU7="",NA(),AU7)</f>
        <v>506.87</v>
      </c>
      <c r="AV6" s="36">
        <f t="shared" si="6"/>
        <v>424.06</v>
      </c>
      <c r="AW6" s="36">
        <f t="shared" si="6"/>
        <v>313.06</v>
      </c>
      <c r="AX6" s="36">
        <f t="shared" si="6"/>
        <v>307.45</v>
      </c>
      <c r="AY6" s="36">
        <f t="shared" si="6"/>
        <v>289.8</v>
      </c>
      <c r="AZ6" s="36">
        <f t="shared" si="6"/>
        <v>299.44</v>
      </c>
      <c r="BA6" s="36">
        <f t="shared" si="6"/>
        <v>311.99</v>
      </c>
      <c r="BB6" s="36">
        <f t="shared" si="6"/>
        <v>307.83</v>
      </c>
      <c r="BC6" s="36">
        <f t="shared" si="6"/>
        <v>318.89</v>
      </c>
      <c r="BD6" s="35" t="str">
        <f>IF(BD7="","",IF(BD7="-","【-】","【"&amp;SUBSTITUTE(TEXT(BD7,"#,##0.00"),"-","△")&amp;"】"))</f>
        <v>【261.93】</v>
      </c>
      <c r="BE6" s="36">
        <f>IF(BE7="",NA(),BE7)</f>
        <v>251.51</v>
      </c>
      <c r="BF6" s="36">
        <f t="shared" ref="BF6:BN6" si="7">IF(BF7="",NA(),BF7)</f>
        <v>237.33</v>
      </c>
      <c r="BG6" s="36">
        <f t="shared" si="7"/>
        <v>227.22</v>
      </c>
      <c r="BH6" s="36">
        <f t="shared" si="7"/>
        <v>420.07</v>
      </c>
      <c r="BI6" s="36">
        <f t="shared" si="7"/>
        <v>410.76</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111.25</v>
      </c>
      <c r="BQ6" s="36">
        <f t="shared" ref="BQ6:BY6" si="8">IF(BQ7="",NA(),BQ7)</f>
        <v>113.82</v>
      </c>
      <c r="BR6" s="36">
        <f t="shared" si="8"/>
        <v>115.29</v>
      </c>
      <c r="BS6" s="36">
        <f t="shared" si="8"/>
        <v>99.25</v>
      </c>
      <c r="BT6" s="36">
        <f t="shared" si="8"/>
        <v>100.52</v>
      </c>
      <c r="BU6" s="36">
        <f t="shared" si="8"/>
        <v>107.05</v>
      </c>
      <c r="BV6" s="36">
        <f t="shared" si="8"/>
        <v>106.4</v>
      </c>
      <c r="BW6" s="36">
        <f t="shared" si="8"/>
        <v>107.61</v>
      </c>
      <c r="BX6" s="36">
        <f t="shared" si="8"/>
        <v>106.02</v>
      </c>
      <c r="BY6" s="36">
        <f t="shared" si="8"/>
        <v>104.84</v>
      </c>
      <c r="BZ6" s="35" t="str">
        <f>IF(BZ7="","",IF(BZ7="-","【-】","【"&amp;SUBSTITUTE(TEXT(BZ7,"#,##0.00"),"-","△")&amp;"】"))</f>
        <v>【103.91】</v>
      </c>
      <c r="CA6" s="36">
        <f>IF(CA7="",NA(),CA7)</f>
        <v>188.32</v>
      </c>
      <c r="CB6" s="36">
        <f t="shared" ref="CB6:CJ6" si="9">IF(CB7="",NA(),CB7)</f>
        <v>189.02</v>
      </c>
      <c r="CC6" s="36">
        <f t="shared" si="9"/>
        <v>186.41</v>
      </c>
      <c r="CD6" s="36">
        <f t="shared" si="9"/>
        <v>217.44</v>
      </c>
      <c r="CE6" s="36">
        <f t="shared" si="9"/>
        <v>214.17</v>
      </c>
      <c r="CF6" s="36">
        <f t="shared" si="9"/>
        <v>155.09</v>
      </c>
      <c r="CG6" s="36">
        <f t="shared" si="9"/>
        <v>156.29</v>
      </c>
      <c r="CH6" s="36">
        <f t="shared" si="9"/>
        <v>155.69</v>
      </c>
      <c r="CI6" s="36">
        <f t="shared" si="9"/>
        <v>158.6</v>
      </c>
      <c r="CJ6" s="36">
        <f t="shared" si="9"/>
        <v>161.82</v>
      </c>
      <c r="CK6" s="35" t="str">
        <f>IF(CK7="","",IF(CK7="-","【-】","【"&amp;SUBSTITUTE(TEXT(CK7,"#,##0.00"),"-","△")&amp;"】"))</f>
        <v>【167.11】</v>
      </c>
      <c r="CL6" s="36">
        <f>IF(CL7="",NA(),CL7)</f>
        <v>50.96</v>
      </c>
      <c r="CM6" s="36">
        <f t="shared" ref="CM6:CU6" si="10">IF(CM7="",NA(),CM7)</f>
        <v>51.39</v>
      </c>
      <c r="CN6" s="36">
        <f t="shared" si="10"/>
        <v>51.29</v>
      </c>
      <c r="CO6" s="36">
        <f t="shared" si="10"/>
        <v>55.48</v>
      </c>
      <c r="CP6" s="36">
        <f t="shared" si="10"/>
        <v>54.85</v>
      </c>
      <c r="CQ6" s="36">
        <f t="shared" si="10"/>
        <v>61.61</v>
      </c>
      <c r="CR6" s="36">
        <f t="shared" si="10"/>
        <v>62.34</v>
      </c>
      <c r="CS6" s="36">
        <f t="shared" si="10"/>
        <v>62.46</v>
      </c>
      <c r="CT6" s="36">
        <f t="shared" si="10"/>
        <v>62.88</v>
      </c>
      <c r="CU6" s="36">
        <f t="shared" si="10"/>
        <v>62.32</v>
      </c>
      <c r="CV6" s="35" t="str">
        <f>IF(CV7="","",IF(CV7="-","【-】","【"&amp;SUBSTITUTE(TEXT(CV7,"#,##0.00"),"-","△")&amp;"】"))</f>
        <v>【60.27】</v>
      </c>
      <c r="CW6" s="36">
        <f>IF(CW7="",NA(),CW7)</f>
        <v>93.07</v>
      </c>
      <c r="CX6" s="36">
        <f t="shared" ref="CX6:DF6" si="11">IF(CX7="",NA(),CX7)</f>
        <v>92.57</v>
      </c>
      <c r="CY6" s="36">
        <f t="shared" si="11"/>
        <v>93.41</v>
      </c>
      <c r="CZ6" s="36">
        <f t="shared" si="11"/>
        <v>92.48</v>
      </c>
      <c r="DA6" s="36">
        <f t="shared" si="11"/>
        <v>92.28</v>
      </c>
      <c r="DB6" s="36">
        <f t="shared" si="11"/>
        <v>90.23</v>
      </c>
      <c r="DC6" s="36">
        <f t="shared" si="11"/>
        <v>90.15</v>
      </c>
      <c r="DD6" s="36">
        <f t="shared" si="11"/>
        <v>90.62</v>
      </c>
      <c r="DE6" s="36">
        <f t="shared" si="11"/>
        <v>90.13</v>
      </c>
      <c r="DF6" s="36">
        <f t="shared" si="11"/>
        <v>90.19</v>
      </c>
      <c r="DG6" s="35" t="str">
        <f>IF(DG7="","",IF(DG7="-","【-】","【"&amp;SUBSTITUTE(TEXT(DG7,"#,##0.00"),"-","△")&amp;"】"))</f>
        <v>【89.92】</v>
      </c>
      <c r="DH6" s="36">
        <f>IF(DH7="",NA(),DH7)</f>
        <v>51.67</v>
      </c>
      <c r="DI6" s="36">
        <f t="shared" ref="DI6:DQ6" si="12">IF(DI7="",NA(),DI7)</f>
        <v>52.73</v>
      </c>
      <c r="DJ6" s="36">
        <f t="shared" si="12"/>
        <v>52.76</v>
      </c>
      <c r="DK6" s="36">
        <f t="shared" si="12"/>
        <v>40.75</v>
      </c>
      <c r="DL6" s="36">
        <f t="shared" si="12"/>
        <v>42.2</v>
      </c>
      <c r="DM6" s="36">
        <f t="shared" si="12"/>
        <v>46.36</v>
      </c>
      <c r="DN6" s="36">
        <f t="shared" si="12"/>
        <v>47.37</v>
      </c>
      <c r="DO6" s="36">
        <f t="shared" si="12"/>
        <v>48.01</v>
      </c>
      <c r="DP6" s="36">
        <f t="shared" si="12"/>
        <v>48.01</v>
      </c>
      <c r="DQ6" s="36">
        <f t="shared" si="12"/>
        <v>48.86</v>
      </c>
      <c r="DR6" s="35" t="str">
        <f>IF(DR7="","",IF(DR7="-","【-】","【"&amp;SUBSTITUTE(TEXT(DR7,"#,##0.00"),"-","△")&amp;"】"))</f>
        <v>【48.85】</v>
      </c>
      <c r="DS6" s="36">
        <f>IF(DS7="",NA(),DS7)</f>
        <v>11.18</v>
      </c>
      <c r="DT6" s="36">
        <f t="shared" ref="DT6:EB6" si="13">IF(DT7="",NA(),DT7)</f>
        <v>11.6</v>
      </c>
      <c r="DU6" s="36">
        <f t="shared" si="13"/>
        <v>11.05</v>
      </c>
      <c r="DV6" s="36">
        <f t="shared" si="13"/>
        <v>19.53</v>
      </c>
      <c r="DW6" s="36">
        <f t="shared" si="13"/>
        <v>23.7</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0.49</v>
      </c>
      <c r="EE6" s="36">
        <f t="shared" ref="EE6:EM6" si="14">IF(EE7="",NA(),EE7)</f>
        <v>0.67</v>
      </c>
      <c r="EF6" s="36">
        <f t="shared" si="14"/>
        <v>0.52</v>
      </c>
      <c r="EG6" s="36">
        <f t="shared" si="14"/>
        <v>0.53</v>
      </c>
      <c r="EH6" s="36">
        <f t="shared" si="14"/>
        <v>1.05</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322016</v>
      </c>
      <c r="D7" s="38">
        <v>46</v>
      </c>
      <c r="E7" s="38">
        <v>1</v>
      </c>
      <c r="F7" s="38">
        <v>0</v>
      </c>
      <c r="G7" s="38">
        <v>1</v>
      </c>
      <c r="H7" s="38" t="s">
        <v>93</v>
      </c>
      <c r="I7" s="38" t="s">
        <v>94</v>
      </c>
      <c r="J7" s="38" t="s">
        <v>95</v>
      </c>
      <c r="K7" s="38" t="s">
        <v>96</v>
      </c>
      <c r="L7" s="38" t="s">
        <v>97</v>
      </c>
      <c r="M7" s="38" t="s">
        <v>98</v>
      </c>
      <c r="N7" s="39" t="s">
        <v>99</v>
      </c>
      <c r="O7" s="39">
        <v>61.13</v>
      </c>
      <c r="P7" s="39">
        <v>94.22</v>
      </c>
      <c r="Q7" s="39">
        <v>3531</v>
      </c>
      <c r="R7" s="39">
        <v>202906</v>
      </c>
      <c r="S7" s="39">
        <v>572.99</v>
      </c>
      <c r="T7" s="39">
        <v>354.12</v>
      </c>
      <c r="U7" s="39">
        <v>190217</v>
      </c>
      <c r="V7" s="39">
        <v>206.58</v>
      </c>
      <c r="W7" s="39">
        <v>920.79</v>
      </c>
      <c r="X7" s="39">
        <v>115.79</v>
      </c>
      <c r="Y7" s="39">
        <v>120.4</v>
      </c>
      <c r="Z7" s="39">
        <v>121.23</v>
      </c>
      <c r="AA7" s="39">
        <v>110.66</v>
      </c>
      <c r="AB7" s="39">
        <v>111.3</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589.51</v>
      </c>
      <c r="AU7" s="39">
        <v>506.87</v>
      </c>
      <c r="AV7" s="39">
        <v>424.06</v>
      </c>
      <c r="AW7" s="39">
        <v>313.06</v>
      </c>
      <c r="AX7" s="39">
        <v>307.45</v>
      </c>
      <c r="AY7" s="39">
        <v>289.8</v>
      </c>
      <c r="AZ7" s="39">
        <v>299.44</v>
      </c>
      <c r="BA7" s="39">
        <v>311.99</v>
      </c>
      <c r="BB7" s="39">
        <v>307.83</v>
      </c>
      <c r="BC7" s="39">
        <v>318.89</v>
      </c>
      <c r="BD7" s="39">
        <v>261.93</v>
      </c>
      <c r="BE7" s="39">
        <v>251.51</v>
      </c>
      <c r="BF7" s="39">
        <v>237.33</v>
      </c>
      <c r="BG7" s="39">
        <v>227.22</v>
      </c>
      <c r="BH7" s="39">
        <v>420.07</v>
      </c>
      <c r="BI7" s="39">
        <v>410.76</v>
      </c>
      <c r="BJ7" s="39">
        <v>301.99</v>
      </c>
      <c r="BK7" s="39">
        <v>298.08999999999997</v>
      </c>
      <c r="BL7" s="39">
        <v>291.77999999999997</v>
      </c>
      <c r="BM7" s="39">
        <v>295.44</v>
      </c>
      <c r="BN7" s="39">
        <v>290.07</v>
      </c>
      <c r="BO7" s="39">
        <v>270.45999999999998</v>
      </c>
      <c r="BP7" s="39">
        <v>111.25</v>
      </c>
      <c r="BQ7" s="39">
        <v>113.82</v>
      </c>
      <c r="BR7" s="39">
        <v>115.29</v>
      </c>
      <c r="BS7" s="39">
        <v>99.25</v>
      </c>
      <c r="BT7" s="39">
        <v>100.52</v>
      </c>
      <c r="BU7" s="39">
        <v>107.05</v>
      </c>
      <c r="BV7" s="39">
        <v>106.4</v>
      </c>
      <c r="BW7" s="39">
        <v>107.61</v>
      </c>
      <c r="BX7" s="39">
        <v>106.02</v>
      </c>
      <c r="BY7" s="39">
        <v>104.84</v>
      </c>
      <c r="BZ7" s="39">
        <v>103.91</v>
      </c>
      <c r="CA7" s="39">
        <v>188.32</v>
      </c>
      <c r="CB7" s="39">
        <v>189.02</v>
      </c>
      <c r="CC7" s="39">
        <v>186.41</v>
      </c>
      <c r="CD7" s="39">
        <v>217.44</v>
      </c>
      <c r="CE7" s="39">
        <v>214.17</v>
      </c>
      <c r="CF7" s="39">
        <v>155.09</v>
      </c>
      <c r="CG7" s="39">
        <v>156.29</v>
      </c>
      <c r="CH7" s="39">
        <v>155.69</v>
      </c>
      <c r="CI7" s="39">
        <v>158.6</v>
      </c>
      <c r="CJ7" s="39">
        <v>161.82</v>
      </c>
      <c r="CK7" s="39">
        <v>167.11</v>
      </c>
      <c r="CL7" s="39">
        <v>50.96</v>
      </c>
      <c r="CM7" s="39">
        <v>51.39</v>
      </c>
      <c r="CN7" s="39">
        <v>51.29</v>
      </c>
      <c r="CO7" s="39">
        <v>55.48</v>
      </c>
      <c r="CP7" s="39">
        <v>54.85</v>
      </c>
      <c r="CQ7" s="39">
        <v>61.61</v>
      </c>
      <c r="CR7" s="39">
        <v>62.34</v>
      </c>
      <c r="CS7" s="39">
        <v>62.46</v>
      </c>
      <c r="CT7" s="39">
        <v>62.88</v>
      </c>
      <c r="CU7" s="39">
        <v>62.32</v>
      </c>
      <c r="CV7" s="39">
        <v>60.27</v>
      </c>
      <c r="CW7" s="39">
        <v>93.07</v>
      </c>
      <c r="CX7" s="39">
        <v>92.57</v>
      </c>
      <c r="CY7" s="39">
        <v>93.41</v>
      </c>
      <c r="CZ7" s="39">
        <v>92.48</v>
      </c>
      <c r="DA7" s="39">
        <v>92.28</v>
      </c>
      <c r="DB7" s="39">
        <v>90.23</v>
      </c>
      <c r="DC7" s="39">
        <v>90.15</v>
      </c>
      <c r="DD7" s="39">
        <v>90.62</v>
      </c>
      <c r="DE7" s="39">
        <v>90.13</v>
      </c>
      <c r="DF7" s="39">
        <v>90.19</v>
      </c>
      <c r="DG7" s="39">
        <v>89.92</v>
      </c>
      <c r="DH7" s="39">
        <v>51.67</v>
      </c>
      <c r="DI7" s="39">
        <v>52.73</v>
      </c>
      <c r="DJ7" s="39">
        <v>52.76</v>
      </c>
      <c r="DK7" s="39">
        <v>40.75</v>
      </c>
      <c r="DL7" s="39">
        <v>42.2</v>
      </c>
      <c r="DM7" s="39">
        <v>46.36</v>
      </c>
      <c r="DN7" s="39">
        <v>47.37</v>
      </c>
      <c r="DO7" s="39">
        <v>48.01</v>
      </c>
      <c r="DP7" s="39">
        <v>48.01</v>
      </c>
      <c r="DQ7" s="39">
        <v>48.86</v>
      </c>
      <c r="DR7" s="39">
        <v>48.85</v>
      </c>
      <c r="DS7" s="39">
        <v>11.18</v>
      </c>
      <c r="DT7" s="39">
        <v>11.6</v>
      </c>
      <c r="DU7" s="39">
        <v>11.05</v>
      </c>
      <c r="DV7" s="39">
        <v>19.53</v>
      </c>
      <c r="DW7" s="39">
        <v>23.7</v>
      </c>
      <c r="DX7" s="39">
        <v>13.57</v>
      </c>
      <c r="DY7" s="39">
        <v>14.27</v>
      </c>
      <c r="DZ7" s="39">
        <v>16.170000000000002</v>
      </c>
      <c r="EA7" s="39">
        <v>16.600000000000001</v>
      </c>
      <c r="EB7" s="39">
        <v>18.510000000000002</v>
      </c>
      <c r="EC7" s="39">
        <v>17.8</v>
      </c>
      <c r="ED7" s="39">
        <v>0.49</v>
      </c>
      <c r="EE7" s="39">
        <v>0.67</v>
      </c>
      <c r="EF7" s="39">
        <v>0.52</v>
      </c>
      <c r="EG7" s="39">
        <v>0.53</v>
      </c>
      <c r="EH7" s="39">
        <v>1.05</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2020-02-25T06:04:13Z</cp:lastPrinted>
  <dcterms:modified xsi:type="dcterms:W3CDTF">2020-02-25T06:04:16Z</dcterms:modified>
</cp:coreProperties>
</file>