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90111H29決算経営比較分析表の分析等について\07県HP公表用\下水\181個別\"/>
    </mc:Choice>
  </mc:AlternateContent>
  <workbookProtection workbookAlgorithmName="SHA-512" workbookHashValue="EY+qNcNgb4nBnrgTnpjV1BdGugWFsk6PLBHuKVSi9f6E6K2ePmlqWlTYkmiDiztHT+2OjpJGrUEYJJ9QysCcWg==" workbookSaltValue="HHM5ricdjapDRNlXYN87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W10" i="4"/>
  <c r="I10" i="4"/>
  <c r="B10" i="4"/>
  <c r="BB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<sst xmlns="http://schemas.openxmlformats.org/spreadsheetml/2006/main" count="251" uniqueCount="126">
  <si>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</si>
  <si>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</si>
  <si>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</si>
  <si>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</si>
  <si>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</si>
  <si>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</si>
  <si>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</si>
  <si>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</si>
  <si>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</si>
  <si>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</si>
  <si>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</si>
  <si>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</si>
  <si>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</si>
  <si>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</si>
  <si>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</si>
  <si>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</si>
  <si>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</si>
  <si>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</si>
  <si>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</si>
  <si>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</si>
  <si>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</si>
  <si>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</si>
  <si>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</si>
  <si>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</si>
  <si>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</si>
  <si>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</si>
  <si>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</si>
  <si>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</si>
  <si>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</si>
  <si>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</si>
  <si>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</si>
  <si>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</si>
  <si>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</si>
  <si>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</si>
  <si>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</si>
  <si>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</si>
  <si>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</si>
  <si>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</si>
  <si>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</si>
  <si>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</si>
  <si>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</si>
  <si>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</si>
  <si>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</si>
  <si>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</si>
  <si>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</si>
  <si>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</si>
  <si>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</si>
  <si>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</si>
  <si>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</si>
  <si>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</si>
  <si>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</si>
  <si>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</si>
  <si>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</si>
  <si>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</si>
  <si>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</si>
  <si>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</si>
  <si>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</si>
  <si>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</si>
  <si>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</si>
  <si>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</si>
  <si>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</si>
  <si>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</si>
  <si>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</si>
  <si>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</si>
  <si>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</si>
  <si>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</si>
  <si>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</si>
  <si>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</si>
  <si>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</si>
  <si>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</si>
  <si>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</si>
  <si>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</si>
  <si>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</si>
  <si>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</si>
  <si>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</si>
  <si>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</si>
  <si>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</si>
  <si>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</si>
  <si>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</si>
  <si>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</si>
  <si>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</si>
  <si>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</si>
  <si>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</si>
  <si>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</si>
  <si>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</si>
  <si>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</si>
  <si>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</si>
  <si>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</si>
  <si>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</si>
  <si>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</si>
  <si>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</si>
  <si>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</si>
  <si>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</si>
  <si>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</si>
  <si>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</si>
  <si>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</si>
  <si>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</si>
  <si>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</si>
  <si>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</si>
  <si>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</si>
  <si>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</si>
  <si>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</si>
  <si>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</si>
  <si>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</si>
  <si>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</si>
  <si>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</si>
  <si>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</si>
  <si>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</si>
  <si>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</si>
  <si>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</si>
  <si>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</si>
  <si>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</si>
  <si>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</si>
  <si>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</si>
  <si>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</si>
  <si>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</si>
  <si>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</si>
  <si>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</si>
  <si>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</si>
  <si>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</si>
  <si>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</si>
  <si>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</si>
  <si>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</si>
  <si>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平成25年度供用開始で、新しい施設のため耐用年数内であり、老朽化による改善は実施していない。</t>
    <rPh sb="0" eb="2">
      <t>ヘイセイ</t>
    </rPh>
    <rPh sb="4" eb="6">
      <t>ネンド</t>
    </rPh>
    <rPh sb="6" eb="10">
      <t>キョウヨウカイシ</t>
    </rPh>
    <rPh sb="12" eb="13">
      <t>アタラ</t>
    </rPh>
    <rPh sb="15" eb="17">
      <t>シセツ</t>
    </rPh>
    <rPh sb="20" eb="24">
      <t>タイヨウネンスウ</t>
    </rPh>
    <rPh sb="24" eb="25">
      <t>ナイ</t>
    </rPh>
    <rPh sb="29" eb="32">
      <t>ロウキュウカ</t>
    </rPh>
    <rPh sb="35" eb="37">
      <t>カイゼン</t>
    </rPh>
    <rPh sb="38" eb="40">
      <t>ジッシ</t>
    </rPh>
    <phoneticPr fontId="4"/>
  </si>
  <si>
    <t>個別排水処理事業は、平成25年度から供用開始で今後も事業を継続して進めるため、企業債残高は増加傾向である。他の項目については浄化槽設置数の増加に伴い安定する見込みである。</t>
    <rPh sb="0" eb="2">
      <t>コベツ</t>
    </rPh>
    <rPh sb="2" eb="4">
      <t>ハイスイ</t>
    </rPh>
    <rPh sb="4" eb="6">
      <t>ショリ</t>
    </rPh>
    <rPh sb="6" eb="8">
      <t>ジギョウ</t>
    </rPh>
    <rPh sb="10" eb="12">
      <t>ヘイセイ</t>
    </rPh>
    <rPh sb="14" eb="16">
      <t>ネンド</t>
    </rPh>
    <rPh sb="18" eb="22">
      <t>キョウヨウカイシ</t>
    </rPh>
    <rPh sb="23" eb="25">
      <t>コンゴ</t>
    </rPh>
    <rPh sb="26" eb="28">
      <t>ジギョウ</t>
    </rPh>
    <rPh sb="29" eb="31">
      <t>ケイゾク</t>
    </rPh>
    <rPh sb="33" eb="34">
      <t>スス</t>
    </rPh>
    <rPh sb="39" eb="41">
      <t>キギョウ</t>
    </rPh>
    <rPh sb="41" eb="42">
      <t>サイ</t>
    </rPh>
    <rPh sb="42" eb="44">
      <t>ザンダカ</t>
    </rPh>
    <rPh sb="45" eb="47">
      <t>ゾウカ</t>
    </rPh>
    <rPh sb="47" eb="49">
      <t>ケイコウ</t>
    </rPh>
    <rPh sb="53" eb="54">
      <t>ホカ</t>
    </rPh>
    <rPh sb="55" eb="57">
      <t>コウモク</t>
    </rPh>
    <rPh sb="62" eb="65">
      <t>ジョウカソウ</t>
    </rPh>
    <rPh sb="65" eb="67">
      <t>セッチ</t>
    </rPh>
    <rPh sb="67" eb="68">
      <t>スウ</t>
    </rPh>
    <rPh sb="69" eb="71">
      <t>ゾウカ</t>
    </rPh>
    <rPh sb="72" eb="73">
      <t>トモナ</t>
    </rPh>
    <rPh sb="74" eb="76">
      <t>アンテイ</t>
    </rPh>
    <rPh sb="78" eb="80">
      <t>ミコ</t>
    </rPh>
    <phoneticPr fontId="4"/>
  </si>
  <si>
    <t>①100%超で推移しているが、使用料以外の収入に依存している部分が大きい。
④新規設置が増加する見込みで類似団体に比較して高くなる見込みである。
⑤浄化槽設置数が少なく、また汚水処理費(委託料)の増加に伴い数値が減少しており、類似団体と比較して低い。
⑥浄化槽設置数が少なく、また汚水処理費(委託料)の増加に伴い数値が増大しており、類似団体と比較してやや高い。
⑦浄化槽設置数が少なく、使用水量が少ないため類似団体に比較して低いが、改善傾向にある。
⑧類似団体に比較して高く、100%である。</t>
    <rPh sb="5" eb="6">
      <t>チョウ</t>
    </rPh>
    <rPh sb="7" eb="9">
      <t>スイイ</t>
    </rPh>
    <rPh sb="15" eb="18">
      <t>シヨウリョウ</t>
    </rPh>
    <rPh sb="18" eb="20">
      <t>イガイ</t>
    </rPh>
    <rPh sb="21" eb="23">
      <t>シュウニュウ</t>
    </rPh>
    <rPh sb="24" eb="26">
      <t>イゾン</t>
    </rPh>
    <rPh sb="30" eb="32">
      <t>ブブン</t>
    </rPh>
    <rPh sb="33" eb="34">
      <t>オオ</t>
    </rPh>
    <rPh sb="39" eb="41">
      <t>シンキ</t>
    </rPh>
    <rPh sb="41" eb="43">
      <t>セッチ</t>
    </rPh>
    <rPh sb="44" eb="46">
      <t>ゾウカ</t>
    </rPh>
    <rPh sb="48" eb="50">
      <t>ミコ</t>
    </rPh>
    <rPh sb="52" eb="56">
      <t>ルイジダンタイ</t>
    </rPh>
    <rPh sb="57" eb="59">
      <t>ヒカク</t>
    </rPh>
    <rPh sb="61" eb="62">
      <t>タカ</t>
    </rPh>
    <rPh sb="65" eb="67">
      <t>ミコ</t>
    </rPh>
    <rPh sb="74" eb="77">
      <t>ジョウカソウ</t>
    </rPh>
    <rPh sb="77" eb="80">
      <t>セッチスウ</t>
    </rPh>
    <rPh sb="81" eb="82">
      <t>スク</t>
    </rPh>
    <rPh sb="87" eb="91">
      <t>オスイショリ</t>
    </rPh>
    <rPh sb="91" eb="92">
      <t>ヒ</t>
    </rPh>
    <rPh sb="93" eb="96">
      <t>イタクリョウ</t>
    </rPh>
    <rPh sb="98" eb="100">
      <t>ゾウカ</t>
    </rPh>
    <rPh sb="101" eb="102">
      <t>トモナ</t>
    </rPh>
    <rPh sb="103" eb="105">
      <t>スウチ</t>
    </rPh>
    <rPh sb="106" eb="108">
      <t>ゲンショウ</t>
    </rPh>
    <rPh sb="113" eb="117">
      <t>ルイジダンタイ</t>
    </rPh>
    <rPh sb="118" eb="120">
      <t>ヒカク</t>
    </rPh>
    <rPh sb="122" eb="123">
      <t>ヒク</t>
    </rPh>
    <rPh sb="127" eb="130">
      <t>ジョウカソウ</t>
    </rPh>
    <rPh sb="130" eb="133">
      <t>セッチスウ</t>
    </rPh>
    <rPh sb="134" eb="135">
      <t>スク</t>
    </rPh>
    <rPh sb="140" eb="144">
      <t>オスイショリ</t>
    </rPh>
    <rPh sb="144" eb="145">
      <t>ヒ</t>
    </rPh>
    <rPh sb="146" eb="149">
      <t>イタクリョウ</t>
    </rPh>
    <rPh sb="151" eb="153">
      <t>ゾウカ</t>
    </rPh>
    <rPh sb="154" eb="155">
      <t>トモナ</t>
    </rPh>
    <rPh sb="156" eb="158">
      <t>スウチ</t>
    </rPh>
    <rPh sb="159" eb="161">
      <t>ゾウダイ</t>
    </rPh>
    <rPh sb="166" eb="170">
      <t>ルイジダンタイ</t>
    </rPh>
    <rPh sb="171" eb="173">
      <t>ヒカク</t>
    </rPh>
    <rPh sb="177" eb="178">
      <t>タカ</t>
    </rPh>
    <rPh sb="182" eb="185">
      <t>ジョウカソウ</t>
    </rPh>
    <rPh sb="185" eb="187">
      <t>セッチ</t>
    </rPh>
    <rPh sb="187" eb="188">
      <t>スウ</t>
    </rPh>
    <rPh sb="189" eb="190">
      <t>スク</t>
    </rPh>
    <rPh sb="193" eb="197">
      <t>シヨウスイリョウ</t>
    </rPh>
    <rPh sb="198" eb="199">
      <t>スク</t>
    </rPh>
    <rPh sb="203" eb="207">
      <t>ルイジダンタイ</t>
    </rPh>
    <rPh sb="208" eb="210">
      <t>ヒカク</t>
    </rPh>
    <rPh sb="212" eb="213">
      <t>ヒク</t>
    </rPh>
    <rPh sb="216" eb="220">
      <t>カイゼンケイコウ</t>
    </rPh>
    <rPh sb="226" eb="230">
      <t>ルイジダンタイ</t>
    </rPh>
    <rPh sb="231" eb="233">
      <t>ヒカク</t>
    </rPh>
    <rPh sb="235" eb="23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</si>
</sst>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67-47C2-BACB-DC0EEDCCAD11}"/>
            </c:ext>
          </c:extLst>
        </c:ser>
        <c:dLbls>
          <c:showLegendKey val="0"/>
          <c:showVal val="0"/>
          <c:showCatName val="0"/>
          <c:showSerName val="0"/>
          <c:showPercent val="0"/>
          <c:showBubbleSize val="0"/>
        </c:dLbls>
        <c:gapWidth val="150"/>
        <c:axId val="503674360"/>
        <c:axId val="50367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E67-47C2-BACB-DC0EEDCCAD11}"/>
            </c:ext>
          </c:extLst>
        </c:ser>
        <c:dLbls>
          <c:showLegendKey val="0"/>
          <c:showVal val="0"/>
          <c:showCatName val="0"/>
          <c:showSerName val="0"/>
          <c:showPercent val="0"/>
          <c:showBubbleSize val="0"/>
        </c:dLbls>
        <c:marker val="1"/>
        <c:smooth val="0"/>
        <c:axId val="503674360"/>
        <c:axId val="503674752"/>
      </c:lineChart>
      <c:dateAx>
        <c:axId val="503674360"/>
        <c:scaling>
          <c:orientation val="minMax"/>
        </c:scaling>
        <c:delete val="1"/>
        <c:axPos val="b"/>
        <c:numFmt formatCode="ge" sourceLinked="1"/>
        <c:majorTickMark val="none"/>
        <c:minorTickMark val="none"/>
        <c:tickLblPos val="none"/>
        <c:crossAx val="503674752"/>
        <c:crosses val="autoZero"/>
        <c:auto val="1"/>
        <c:lblOffset val="100"/>
        <c:baseTimeUnit val="years"/>
      </c:dateAx>
      <c:valAx>
        <c:axId val="503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11.11</c:v>
                </c:pt>
                <c:pt idx="1">
                  <c:v>35.29</c:v>
                </c:pt>
                <c:pt idx="2">
                  <c:v>28.13</c:v>
                </c:pt>
                <c:pt idx="3">
                  <c:v>28.13</c:v>
                </c:pt>
                <c:pt idx="4">
                  <c:v>38.46</c:v>
                </c:pt>
              </c:numCache>
            </c:numRef>
          </c:val>
          <c:extLst>
            <c:ext xmlns:c16="http://schemas.microsoft.com/office/drawing/2014/chart" uri="{C3380CC4-5D6E-409C-BE32-E72D297353CC}">
              <c16:uniqueId val="{00000000-F070-4147-82A5-734AD8DF0248}"/>
            </c:ext>
          </c:extLst>
        </c:ser>
        <c:dLbls>
          <c:showLegendKey val="0"/>
          <c:showVal val="0"/>
          <c:showCatName val="0"/>
          <c:showSerName val="0"/>
          <c:showPercent val="0"/>
          <c:showBubbleSize val="0"/>
        </c:dLbls>
        <c:gapWidth val="150"/>
        <c:axId val="503693176"/>
        <c:axId val="5036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c:ext xmlns:c16="http://schemas.microsoft.com/office/drawing/2014/chart" uri="{C3380CC4-5D6E-409C-BE32-E72D297353CC}">
              <c16:uniqueId val="{00000001-F070-4147-82A5-734AD8DF0248}"/>
            </c:ext>
          </c:extLst>
        </c:ser>
        <c:dLbls>
          <c:showLegendKey val="0"/>
          <c:showVal val="0"/>
          <c:showCatName val="0"/>
          <c:showSerName val="0"/>
          <c:showPercent val="0"/>
          <c:showBubbleSize val="0"/>
        </c:dLbls>
        <c:marker val="1"/>
        <c:smooth val="0"/>
        <c:axId val="503693176"/>
        <c:axId val="503693568"/>
      </c:lineChart>
      <c:dateAx>
        <c:axId val="503693176"/>
        <c:scaling>
          <c:orientation val="minMax"/>
        </c:scaling>
        <c:delete val="1"/>
        <c:axPos val="b"/>
        <c:numFmt formatCode="ge" sourceLinked="1"/>
        <c:majorTickMark val="none"/>
        <c:minorTickMark val="none"/>
        <c:tickLblPos val="none"/>
        <c:crossAx val="503693568"/>
        <c:crosses val="autoZero"/>
        <c:auto val="1"/>
        <c:lblOffset val="100"/>
        <c:baseTimeUnit val="years"/>
      </c:dateAx>
      <c:valAx>
        <c:axId val="503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FFD-4D1B-8C98-6C5C08F990F2}"/>
            </c:ext>
          </c:extLst>
        </c:ser>
        <c:dLbls>
          <c:showLegendKey val="0"/>
          <c:showVal val="0"/>
          <c:showCatName val="0"/>
          <c:showSerName val="0"/>
          <c:showPercent val="0"/>
          <c:showBubbleSize val="0"/>
        </c:dLbls>
        <c:gapWidth val="150"/>
        <c:axId val="503701016"/>
        <c:axId val="5036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c:ext xmlns:c16="http://schemas.microsoft.com/office/drawing/2014/chart" uri="{C3380CC4-5D6E-409C-BE32-E72D297353CC}">
              <c16:uniqueId val="{00000001-6FFD-4D1B-8C98-6C5C08F990F2}"/>
            </c:ext>
          </c:extLst>
        </c:ser>
        <c:dLbls>
          <c:showLegendKey val="0"/>
          <c:showVal val="0"/>
          <c:showCatName val="0"/>
          <c:showSerName val="0"/>
          <c:showPercent val="0"/>
          <c:showBubbleSize val="0"/>
        </c:dLbls>
        <c:marker val="1"/>
        <c:smooth val="0"/>
        <c:axId val="503701016"/>
        <c:axId val="503695136"/>
      </c:lineChart>
      <c:dateAx>
        <c:axId val="503701016"/>
        <c:scaling>
          <c:orientation val="minMax"/>
        </c:scaling>
        <c:delete val="1"/>
        <c:axPos val="b"/>
        <c:numFmt formatCode="ge" sourceLinked="1"/>
        <c:majorTickMark val="none"/>
        <c:minorTickMark val="none"/>
        <c:tickLblPos val="none"/>
        <c:crossAx val="503695136"/>
        <c:crosses val="autoZero"/>
        <c:auto val="1"/>
        <c:lblOffset val="100"/>
        <c:baseTimeUnit val="years"/>
      </c:dateAx>
      <c:valAx>
        <c:axId val="5036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0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101.07</c:v>
                </c:pt>
                <c:pt idx="1">
                  <c:v>100.16</c:v>
                </c:pt>
                <c:pt idx="2">
                  <c:v>100</c:v>
                </c:pt>
                <c:pt idx="3">
                  <c:v>100</c:v>
                </c:pt>
                <c:pt idx="4">
                  <c:v>100.04</c:v>
                </c:pt>
              </c:numCache>
            </c:numRef>
          </c:val>
          <c:extLst>
            <c:ext xmlns:c16="http://schemas.microsoft.com/office/drawing/2014/chart" uri="{C3380CC4-5D6E-409C-BE32-E72D297353CC}">
              <c16:uniqueId val="{00000000-6A7C-40AF-97D5-B1321D4FFAA3}"/>
            </c:ext>
          </c:extLst>
        </c:ser>
        <c:dLbls>
          <c:showLegendKey val="0"/>
          <c:showVal val="0"/>
          <c:showCatName val="0"/>
          <c:showSerName val="0"/>
          <c:showPercent val="0"/>
          <c:showBubbleSize val="0"/>
        </c:dLbls>
        <c:gapWidth val="150"/>
        <c:axId val="503675536"/>
        <c:axId val="50367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7C-40AF-97D5-B1321D4FFAA3}"/>
            </c:ext>
          </c:extLst>
        </c:ser>
        <c:dLbls>
          <c:showLegendKey val="0"/>
          <c:showVal val="0"/>
          <c:showCatName val="0"/>
          <c:showSerName val="0"/>
          <c:showPercent val="0"/>
          <c:showBubbleSize val="0"/>
        </c:dLbls>
        <c:marker val="1"/>
        <c:smooth val="0"/>
        <c:axId val="503675536"/>
        <c:axId val="503670832"/>
      </c:lineChart>
      <c:dateAx>
        <c:axId val="503675536"/>
        <c:scaling>
          <c:orientation val="minMax"/>
        </c:scaling>
        <c:delete val="1"/>
        <c:axPos val="b"/>
        <c:numFmt formatCode="ge" sourceLinked="1"/>
        <c:majorTickMark val="none"/>
        <c:minorTickMark val="none"/>
        <c:tickLblPos val="none"/>
        <c:crossAx val="503670832"/>
        <c:crosses val="autoZero"/>
        <c:auto val="1"/>
        <c:lblOffset val="100"/>
        <c:baseTimeUnit val="years"/>
      </c:dateAx>
      <c:valAx>
        <c:axId val="5036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B-4B1A-A6D2-9EA5D0B0F52A}"/>
            </c:ext>
          </c:extLst>
        </c:ser>
        <c:dLbls>
          <c:showLegendKey val="0"/>
          <c:showVal val="0"/>
          <c:showCatName val="0"/>
          <c:showSerName val="0"/>
          <c:showPercent val="0"/>
          <c:showBubbleSize val="0"/>
        </c:dLbls>
        <c:gapWidth val="150"/>
        <c:axId val="503679456"/>
        <c:axId val="50367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B-4B1A-A6D2-9EA5D0B0F52A}"/>
            </c:ext>
          </c:extLst>
        </c:ser>
        <c:dLbls>
          <c:showLegendKey val="0"/>
          <c:showVal val="0"/>
          <c:showCatName val="0"/>
          <c:showSerName val="0"/>
          <c:showPercent val="0"/>
          <c:showBubbleSize val="0"/>
        </c:dLbls>
        <c:marker val="1"/>
        <c:smooth val="0"/>
        <c:axId val="503679456"/>
        <c:axId val="503679848"/>
      </c:lineChart>
      <c:dateAx>
        <c:axId val="503679456"/>
        <c:scaling>
          <c:orientation val="minMax"/>
        </c:scaling>
        <c:delete val="1"/>
        <c:axPos val="b"/>
        <c:numFmt formatCode="ge" sourceLinked="1"/>
        <c:majorTickMark val="none"/>
        <c:minorTickMark val="none"/>
        <c:tickLblPos val="none"/>
        <c:crossAx val="503679848"/>
        <c:crosses val="autoZero"/>
        <c:auto val="1"/>
        <c:lblOffset val="100"/>
        <c:baseTimeUnit val="years"/>
      </c:dateAx>
      <c:valAx>
        <c:axId val="50367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CA-4DB7-9AEE-5F95BD7B1AC9}"/>
            </c:ext>
          </c:extLst>
        </c:ser>
        <c:dLbls>
          <c:showLegendKey val="0"/>
          <c:showVal val="0"/>
          <c:showCatName val="0"/>
          <c:showSerName val="0"/>
          <c:showPercent val="0"/>
          <c:showBubbleSize val="0"/>
        </c:dLbls>
        <c:gapWidth val="150"/>
        <c:axId val="503675928"/>
        <c:axId val="50368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CA-4DB7-9AEE-5F95BD7B1AC9}"/>
            </c:ext>
          </c:extLst>
        </c:ser>
        <c:dLbls>
          <c:showLegendKey val="0"/>
          <c:showVal val="0"/>
          <c:showCatName val="0"/>
          <c:showSerName val="0"/>
          <c:showPercent val="0"/>
          <c:showBubbleSize val="0"/>
        </c:dLbls>
        <c:marker val="1"/>
        <c:smooth val="0"/>
        <c:axId val="503675928"/>
        <c:axId val="503680240"/>
      </c:lineChart>
      <c:dateAx>
        <c:axId val="503675928"/>
        <c:scaling>
          <c:orientation val="minMax"/>
        </c:scaling>
        <c:delete val="1"/>
        <c:axPos val="b"/>
        <c:numFmt formatCode="ge" sourceLinked="1"/>
        <c:majorTickMark val="none"/>
        <c:minorTickMark val="none"/>
        <c:tickLblPos val="none"/>
        <c:crossAx val="503680240"/>
        <c:crosses val="autoZero"/>
        <c:auto val="1"/>
        <c:lblOffset val="100"/>
        <c:baseTimeUnit val="years"/>
      </c:dateAx>
      <c:valAx>
        <c:axId val="50368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9-4348-BC4C-17D2F6D89360}"/>
            </c:ext>
          </c:extLst>
        </c:ser>
        <c:dLbls>
          <c:showLegendKey val="0"/>
          <c:showVal val="0"/>
          <c:showCatName val="0"/>
          <c:showSerName val="0"/>
          <c:showPercent val="0"/>
          <c:showBubbleSize val="0"/>
        </c:dLbls>
        <c:gapWidth val="150"/>
        <c:axId val="503672008"/>
        <c:axId val="5036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9-4348-BC4C-17D2F6D89360}"/>
            </c:ext>
          </c:extLst>
        </c:ser>
        <c:dLbls>
          <c:showLegendKey val="0"/>
          <c:showVal val="0"/>
          <c:showCatName val="0"/>
          <c:showSerName val="0"/>
          <c:showPercent val="0"/>
          <c:showBubbleSize val="0"/>
        </c:dLbls>
        <c:marker val="1"/>
        <c:smooth val="0"/>
        <c:axId val="503672008"/>
        <c:axId val="503673184"/>
      </c:lineChart>
      <c:dateAx>
        <c:axId val="503672008"/>
        <c:scaling>
          <c:orientation val="minMax"/>
        </c:scaling>
        <c:delete val="1"/>
        <c:axPos val="b"/>
        <c:numFmt formatCode="ge" sourceLinked="1"/>
        <c:majorTickMark val="none"/>
        <c:minorTickMark val="none"/>
        <c:tickLblPos val="none"/>
        <c:crossAx val="503673184"/>
        <c:crosses val="autoZero"/>
        <c:auto val="1"/>
        <c:lblOffset val="100"/>
        <c:baseTimeUnit val="years"/>
      </c:dateAx>
      <c:valAx>
        <c:axId val="5036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D1-48BA-9A03-E68CAE4C1AE7}"/>
            </c:ext>
          </c:extLst>
        </c:ser>
        <c:dLbls>
          <c:showLegendKey val="0"/>
          <c:showVal val="0"/>
          <c:showCatName val="0"/>
          <c:showSerName val="0"/>
          <c:showPercent val="0"/>
          <c:showBubbleSize val="0"/>
        </c:dLbls>
        <c:gapWidth val="150"/>
        <c:axId val="503682592"/>
        <c:axId val="5036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D1-48BA-9A03-E68CAE4C1AE7}"/>
            </c:ext>
          </c:extLst>
        </c:ser>
        <c:dLbls>
          <c:showLegendKey val="0"/>
          <c:showVal val="0"/>
          <c:showCatName val="0"/>
          <c:showSerName val="0"/>
          <c:showPercent val="0"/>
          <c:showBubbleSize val="0"/>
        </c:dLbls>
        <c:marker val="1"/>
        <c:smooth val="0"/>
        <c:axId val="503682592"/>
        <c:axId val="503688864"/>
      </c:lineChart>
      <c:dateAx>
        <c:axId val="503682592"/>
        <c:scaling>
          <c:orientation val="minMax"/>
        </c:scaling>
        <c:delete val="1"/>
        <c:axPos val="b"/>
        <c:numFmt formatCode="ge" sourceLinked="1"/>
        <c:majorTickMark val="none"/>
        <c:minorTickMark val="none"/>
        <c:tickLblPos val="none"/>
        <c:crossAx val="503688864"/>
        <c:crosses val="autoZero"/>
        <c:auto val="1"/>
        <c:lblOffset val="100"/>
        <c:baseTimeUnit val="years"/>
      </c:dateAx>
      <c:valAx>
        <c:axId val="5036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970.79</c:v>
                </c:pt>
                <c:pt idx="1">
                  <c:v>1355.1</c:v>
                </c:pt>
                <c:pt idx="2">
                  <c:v>1899.68</c:v>
                </c:pt>
                <c:pt idx="3">
                  <c:v>1802.74</c:v>
                </c:pt>
                <c:pt idx="4">
                  <c:v>1336.15</c:v>
                </c:pt>
              </c:numCache>
            </c:numRef>
          </c:val>
          <c:extLst>
            <c:ext xmlns:c16="http://schemas.microsoft.com/office/drawing/2014/chart" uri="{C3380CC4-5D6E-409C-BE32-E72D297353CC}">
              <c16:uniqueId val="{00000000-0E0D-4735-ABF2-D0A6CA619AE7}"/>
            </c:ext>
          </c:extLst>
        </c:ser>
        <c:dLbls>
          <c:showLegendKey val="0"/>
          <c:showVal val="0"/>
          <c:showCatName val="0"/>
          <c:showSerName val="0"/>
          <c:showPercent val="0"/>
          <c:showBubbleSize val="0"/>
        </c:dLbls>
        <c:gapWidth val="150"/>
        <c:axId val="503689256"/>
        <c:axId val="50368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c:ext xmlns:c16="http://schemas.microsoft.com/office/drawing/2014/chart" uri="{C3380CC4-5D6E-409C-BE32-E72D297353CC}">
              <c16:uniqueId val="{00000001-0E0D-4735-ABF2-D0A6CA619AE7}"/>
            </c:ext>
          </c:extLst>
        </c:ser>
        <c:dLbls>
          <c:showLegendKey val="0"/>
          <c:showVal val="0"/>
          <c:showCatName val="0"/>
          <c:showSerName val="0"/>
          <c:showPercent val="0"/>
          <c:showBubbleSize val="0"/>
        </c:dLbls>
        <c:marker val="1"/>
        <c:smooth val="0"/>
        <c:axId val="503689256"/>
        <c:axId val="503689648"/>
      </c:lineChart>
      <c:dateAx>
        <c:axId val="503689256"/>
        <c:scaling>
          <c:orientation val="minMax"/>
        </c:scaling>
        <c:delete val="1"/>
        <c:axPos val="b"/>
        <c:numFmt formatCode="ge" sourceLinked="1"/>
        <c:majorTickMark val="none"/>
        <c:minorTickMark val="none"/>
        <c:tickLblPos val="none"/>
        <c:crossAx val="503689648"/>
        <c:crosses val="autoZero"/>
        <c:auto val="1"/>
        <c:lblOffset val="100"/>
        <c:baseTimeUnit val="years"/>
      </c:dateAx>
      <c:valAx>
        <c:axId val="50368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14.96</c:v>
                </c:pt>
                <c:pt idx="1">
                  <c:v>45.54</c:v>
                </c:pt>
                <c:pt idx="2">
                  <c:v>45.37</c:v>
                </c:pt>
                <c:pt idx="3">
                  <c:v>51.16</c:v>
                </c:pt>
                <c:pt idx="4">
                  <c:v>37.630000000000003</c:v>
                </c:pt>
              </c:numCache>
            </c:numRef>
          </c:val>
          <c:extLst>
            <c:ext xmlns:c16="http://schemas.microsoft.com/office/drawing/2014/chart" uri="{C3380CC4-5D6E-409C-BE32-E72D297353CC}">
              <c16:uniqueId val="{00000000-086C-4EA0-9D7D-52265D7FE915}"/>
            </c:ext>
          </c:extLst>
        </c:ser>
        <c:dLbls>
          <c:showLegendKey val="0"/>
          <c:showVal val="0"/>
          <c:showCatName val="0"/>
          <c:showSerName val="0"/>
          <c:showPercent val="0"/>
          <c:showBubbleSize val="0"/>
        </c:dLbls>
        <c:gapWidth val="150"/>
        <c:axId val="503686904"/>
        <c:axId val="50369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c:ext xmlns:c16="http://schemas.microsoft.com/office/drawing/2014/chart" uri="{C3380CC4-5D6E-409C-BE32-E72D297353CC}">
              <c16:uniqueId val="{00000001-086C-4EA0-9D7D-52265D7FE915}"/>
            </c:ext>
          </c:extLst>
        </c:ser>
        <c:dLbls>
          <c:showLegendKey val="0"/>
          <c:showVal val="0"/>
          <c:showCatName val="0"/>
          <c:showSerName val="0"/>
          <c:showPercent val="0"/>
          <c:showBubbleSize val="0"/>
        </c:dLbls>
        <c:marker val="1"/>
        <c:smooth val="0"/>
        <c:axId val="503686904"/>
        <c:axId val="503691608"/>
      </c:lineChart>
      <c:dateAx>
        <c:axId val="503686904"/>
        <c:scaling>
          <c:orientation val="minMax"/>
        </c:scaling>
        <c:delete val="1"/>
        <c:axPos val="b"/>
        <c:numFmt formatCode="ge" sourceLinked="1"/>
        <c:majorTickMark val="none"/>
        <c:minorTickMark val="none"/>
        <c:tickLblPos val="none"/>
        <c:crossAx val="503691608"/>
        <c:crosses val="autoZero"/>
        <c:auto val="1"/>
        <c:lblOffset val="100"/>
        <c:baseTimeUnit val="years"/>
      </c:dateAx>
      <c:valAx>
        <c:axId val="50369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997.87</c:v>
                </c:pt>
                <c:pt idx="1">
                  <c:v>302.07</c:v>
                </c:pt>
                <c:pt idx="2">
                  <c:v>297.52999999999997</c:v>
                </c:pt>
                <c:pt idx="3">
                  <c:v>267.52</c:v>
                </c:pt>
                <c:pt idx="4">
                  <c:v>406.81</c:v>
                </c:pt>
              </c:numCache>
            </c:numRef>
          </c:val>
          <c:extLst>
            <c:ext xmlns:c16="http://schemas.microsoft.com/office/drawing/2014/chart" uri="{C3380CC4-5D6E-409C-BE32-E72D297353CC}">
              <c16:uniqueId val="{00000000-E56B-42C4-9E50-99C646D64E4C}"/>
            </c:ext>
          </c:extLst>
        </c:ser>
        <c:dLbls>
          <c:showLegendKey val="0"/>
          <c:showVal val="0"/>
          <c:showCatName val="0"/>
          <c:showSerName val="0"/>
          <c:showPercent val="0"/>
          <c:showBubbleSize val="0"/>
        </c:dLbls>
        <c:gapWidth val="150"/>
        <c:axId val="503690432"/>
        <c:axId val="50369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c:ext xmlns:c16="http://schemas.microsoft.com/office/drawing/2014/chart" uri="{C3380CC4-5D6E-409C-BE32-E72D297353CC}">
              <c16:uniqueId val="{00000001-E56B-42C4-9E50-99C646D64E4C}"/>
            </c:ext>
          </c:extLst>
        </c:ser>
        <c:dLbls>
          <c:showLegendKey val="0"/>
          <c:showVal val="0"/>
          <c:showCatName val="0"/>
          <c:showSerName val="0"/>
          <c:showPercent val="0"/>
          <c:showBubbleSize val="0"/>
        </c:dLbls>
        <c:marker val="1"/>
        <c:smooth val="0"/>
        <c:axId val="503690432"/>
        <c:axId val="503691216"/>
      </c:lineChart>
      <c:dateAx>
        <c:axId val="503690432"/>
        <c:scaling>
          <c:orientation val="minMax"/>
        </c:scaling>
        <c:delete val="1"/>
        <c:axPos val="b"/>
        <c:numFmt formatCode="ge" sourceLinked="1"/>
        <c:majorTickMark val="none"/>
        <c:minorTickMark val="none"/>
        <c:tickLblPos val="none"/>
        <c:crossAx val="503691216"/>
        <c:crosses val="autoZero"/>
        <c:auto val="1"/>
        <c:lblOffset val="100"/>
        <c:baseTimeUnit val="years"/>
      </c:dateAx>
      <c:valAx>
        <c:axId val="50369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隠岐の島町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L3</v>
      </c>
      <c r="X8" s="47"/>
      <c r="Y8" s="47"/>
      <c r="Z8" s="47"/>
      <c r="AA8" s="47"/>
      <c r="AB8" s="47"/>
      <c r="AC8" s="47"/>
      <c r="AD8" s="48" t="str">
        <f>データ!$M$6</f>
        <v>非設置</v>
      </c>
      <c r="AE8" s="48"/>
      <c r="AF8" s="48"/>
      <c r="AG8" s="48"/>
      <c r="AH8" s="48"/>
      <c r="AI8" s="48"/>
      <c r="AJ8" s="48"/>
      <c r="AK8" s="3"/>
      <c r="AL8" s="49">
        <f>データ!S6</f>
        <v>14504</v>
      </c>
      <c r="AM8" s="49"/>
      <c r="AN8" s="49"/>
      <c r="AO8" s="49"/>
      <c r="AP8" s="49"/>
      <c r="AQ8" s="49"/>
      <c r="AR8" s="49"/>
      <c r="AS8" s="49"/>
      <c r="AT8" s="44">
        <f>データ!T6</f>
        <v>242.82</v>
      </c>
      <c r="AU8" s="44"/>
      <c r="AV8" s="44"/>
      <c r="AW8" s="44"/>
      <c r="AX8" s="44"/>
      <c r="AY8" s="44"/>
      <c r="AZ8" s="44"/>
      <c r="BA8" s="44"/>
      <c r="BB8" s="44">
        <f>データ!U6</f>
        <v>59.73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0.48</v>
      </c>
      <c r="Q10" s="44"/>
      <c r="R10" s="44"/>
      <c r="S10" s="44"/>
      <c r="T10" s="44"/>
      <c r="U10" s="44"/>
      <c r="V10" s="44"/>
      <c r="W10" s="44">
        <f>データ!Q6</f>
        <v>100</v>
      </c>
      <c r="X10" s="44"/>
      <c r="Y10" s="44"/>
      <c r="Z10" s="44"/>
      <c r="AA10" s="44"/>
      <c r="AB10" s="44"/>
      <c r="AC10" s="44"/>
      <c r="AD10" s="49">
        <f>データ!R6</f>
        <v>3781</v>
      </c>
      <c r="AE10" s="49"/>
      <c r="AF10" s="49"/>
      <c r="AG10" s="49"/>
      <c r="AH10" s="49"/>
      <c r="AI10" s="49"/>
      <c r="AJ10" s="49"/>
      <c r="AK10" s="2"/>
      <c r="AL10" s="49">
        <f>データ!V6</f>
        <v>69</v>
      </c>
      <c r="AM10" s="49"/>
      <c r="AN10" s="49"/>
      <c r="AO10" s="49"/>
      <c r="AP10" s="49"/>
      <c r="AQ10" s="49"/>
      <c r="AR10" s="49"/>
      <c r="AS10" s="49"/>
      <c r="AT10" s="44">
        <f>データ!W6</f>
        <v>0.19</v>
      </c>
      <c r="AU10" s="44"/>
      <c r="AV10" s="44"/>
      <c r="AW10" s="44"/>
      <c r="AX10" s="44"/>
      <c r="AY10" s="44"/>
      <c r="AZ10" s="44"/>
      <c r="BA10" s="44"/>
      <c r="BB10" s="44">
        <f>データ!X6</f>
        <v>363.16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hQOYjNKQ1q1f1aWa3n0/Zg/qkhHbeSFp9kKxHNF8KAlkdfXT/qxyVXDH2AtfiEz9WK7gz5hMd4+JSb0Amh3WRQ==" saltValue="0C+vNnFp/TizTmxR6gb7V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325287</v>
      </c>
      <c r="D6" s="32">
        <f t="shared" si="3"/>
        <v>47</v>
      </c>
      <c r="E6" s="32">
        <f t="shared" si="3"/>
        <v>18</v>
      </c>
      <c r="F6" s="32">
        <f t="shared" si="3"/>
        <v>1</v>
      </c>
      <c r="G6" s="32">
        <f t="shared" si="3"/>
        <v>0</v>
      </c>
      <c r="H6" s="32" t="str">
        <f t="shared" si="3"/>
        <v>島根県　隠岐の島町</v>
      </c>
      <c r="I6" s="32" t="str">
        <f t="shared" si="3"/>
        <v>法非適用</v>
      </c>
      <c r="J6" s="32" t="str">
        <f t="shared" si="3"/>
        <v>下水道事業</v>
      </c>
      <c r="K6" s="32" t="str">
        <f t="shared" si="3"/>
        <v>個別排水処理</v>
      </c>
      <c r="L6" s="32" t="str">
        <f t="shared" si="3"/>
        <v>L3</v>
      </c>
      <c r="M6" s="32" t="str">
        <f t="shared" si="3"/>
        <v>非設置</v>
      </c>
      <c r="N6" s="33" t="str">
        <f t="shared" si="3"/>
        <v>-</v>
      </c>
      <c r="O6" s="33" t="str">
        <f t="shared" si="3"/>
        <v>該当数値なし</v>
      </c>
      <c r="P6" s="33">
        <f t="shared" si="3"/>
        <v>0.48</v>
      </c>
      <c r="Q6" s="33">
        <f t="shared" si="3"/>
        <v>100</v>
      </c>
      <c r="R6" s="33">
        <f t="shared" si="3"/>
        <v>3781</v>
      </c>
      <c r="S6" s="33">
        <f t="shared" si="3"/>
        <v>14504</v>
      </c>
      <c r="T6" s="33">
        <f t="shared" si="3"/>
        <v>242.82</v>
      </c>
      <c r="U6" s="33">
        <f t="shared" si="3"/>
        <v>59.73</v>
      </c>
      <c r="V6" s="33">
        <f t="shared" si="3"/>
        <v>69</v>
      </c>
      <c r="W6" s="33">
        <f t="shared" si="3"/>
        <v>0.19</v>
      </c>
      <c r="X6" s="33">
        <f t="shared" si="3"/>
        <v>363.16</v>
      </c>
      <c r="Y6" s="34">
        <f>IF(Y7="",NA(),Y7)</f>
        <v>101.07</v>
      </c>
      <c r="Z6" s="34">
        <f t="shared" ref="Z6:AH6" si="4">IF(Z7="",NA(),Z7)</f>
        <v>100.16</v>
      </c>
      <c r="AA6" s="34">
        <f t="shared" si="4"/>
        <v>100</v>
      </c>
      <c r="AB6" s="34">
        <f t="shared" si="4"/>
        <v>100</v>
      </c>
      <c r="AC6" s="34">
        <f t="shared" si="4"/>
        <v>100.04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970.79</v>
      </c>
      <c r="BG6" s="34">
        <f t="shared" ref="BG6:BO6" si="7">IF(BG7="",NA(),BG7)</f>
        <v>1355.1</v>
      </c>
      <c r="BH6" s="34">
        <f t="shared" si="7"/>
        <v>1899.68</v>
      </c>
      <c r="BI6" s="34">
        <f t="shared" si="7"/>
        <v>1802.74</v>
      </c>
      <c r="BJ6" s="34">
        <f t="shared" si="7"/>
        <v>1336.15</v>
      </c>
      <c r="BK6" s="34">
        <f t="shared" si="7"/>
        <v>803.29</v>
      </c>
      <c r="BL6" s="34">
        <f t="shared" si="7"/>
        <v>760.12</v>
      </c>
      <c r="BM6" s="34">
        <f t="shared" si="7"/>
        <v>492.59</v>
      </c>
      <c r="BN6" s="34">
        <f t="shared" si="7"/>
        <v>503.8</v>
      </c>
      <c r="BO6" s="34">
        <f t="shared" si="7"/>
        <v>768.3</v>
      </c>
      <c r="BP6" s="33" t="str">
        <f>IF(BP7="","",IF(BP7="-","【-】","【"&amp;SUBSTITUTE(TEXT(BP7,"#,##0.00"),"-","△")&amp;"】"))</f>
        <v>【878.58】</v>
      </c>
      <c r="BQ6" s="34">
        <f>IF(BQ7="",NA(),BQ7)</f>
        <v>14.96</v>
      </c>
      <c r="BR6" s="34">
        <f t="shared" ref="BR6:BZ6" si="8">IF(BR7="",NA(),BR7)</f>
        <v>45.54</v>
      </c>
      <c r="BS6" s="34">
        <f t="shared" si="8"/>
        <v>45.37</v>
      </c>
      <c r="BT6" s="34">
        <f t="shared" si="8"/>
        <v>51.16</v>
      </c>
      <c r="BU6" s="34">
        <f t="shared" si="8"/>
        <v>37.630000000000003</v>
      </c>
      <c r="BV6" s="34">
        <f t="shared" si="8"/>
        <v>56.63</v>
      </c>
      <c r="BW6" s="34">
        <f t="shared" si="8"/>
        <v>50.17</v>
      </c>
      <c r="BX6" s="34">
        <f t="shared" si="8"/>
        <v>46.53</v>
      </c>
      <c r="BY6" s="34">
        <f t="shared" si="8"/>
        <v>51.58</v>
      </c>
      <c r="BZ6" s="34">
        <f t="shared" si="8"/>
        <v>53.36</v>
      </c>
      <c r="CA6" s="33" t="str">
        <f>IF(CA7="","",IF(CA7="-","【-】","【"&amp;SUBSTITUTE(TEXT(CA7,"#,##0.00"),"-","△")&amp;"】"))</f>
        <v>【52.62】</v>
      </c>
      <c r="CB6" s="34">
        <f>IF(CB7="",NA(),CB7)</f>
        <v>997.87</v>
      </c>
      <c r="CC6" s="34">
        <f t="shared" ref="CC6:CK6" si="9">IF(CC7="",NA(),CC7)</f>
        <v>302.07</v>
      </c>
      <c r="CD6" s="34">
        <f t="shared" si="9"/>
        <v>297.52999999999997</v>
      </c>
      <c r="CE6" s="34">
        <f t="shared" si="9"/>
        <v>267.52</v>
      </c>
      <c r="CF6" s="34">
        <f t="shared" si="9"/>
        <v>406.81</v>
      </c>
      <c r="CG6" s="34">
        <f t="shared" si="9"/>
        <v>272.66000000000003</v>
      </c>
      <c r="CH6" s="34">
        <f t="shared" si="9"/>
        <v>329.08</v>
      </c>
      <c r="CI6" s="34">
        <f t="shared" si="9"/>
        <v>373.71</v>
      </c>
      <c r="CJ6" s="34">
        <f t="shared" si="9"/>
        <v>333.58</v>
      </c>
      <c r="CK6" s="34">
        <f t="shared" si="9"/>
        <v>347.38</v>
      </c>
      <c r="CL6" s="33" t="str">
        <f>IF(CL7="","",IF(CL7="-","【-】","【"&amp;SUBSTITUTE(TEXT(CL7,"#,##0.00"),"-","△")&amp;"】"))</f>
        <v>【296.38】</v>
      </c>
      <c r="CM6" s="34">
        <f>IF(CM7="",NA(),CM7)</f>
        <v>11.11</v>
      </c>
      <c r="CN6" s="34">
        <f t="shared" ref="CN6:CV6" si="10">IF(CN7="",NA(),CN7)</f>
        <v>35.29</v>
      </c>
      <c r="CO6" s="34">
        <f t="shared" si="10"/>
        <v>28.13</v>
      </c>
      <c r="CP6" s="34">
        <f t="shared" si="10"/>
        <v>28.13</v>
      </c>
      <c r="CQ6" s="34">
        <f t="shared" si="10"/>
        <v>38.46</v>
      </c>
      <c r="CR6" s="34">
        <f t="shared" si="10"/>
        <v>58.82</v>
      </c>
      <c r="CS6" s="34">
        <f t="shared" si="10"/>
        <v>51.54</v>
      </c>
      <c r="CT6" s="34">
        <f t="shared" si="10"/>
        <v>44.84</v>
      </c>
      <c r="CU6" s="34">
        <f t="shared" si="10"/>
        <v>41.51</v>
      </c>
      <c r="CV6" s="34">
        <f t="shared" si="10"/>
        <v>49.31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67.86</v>
      </c>
      <c r="DF6" s="34">
        <f t="shared" si="11"/>
        <v>68.72</v>
      </c>
      <c r="DG6" s="34">
        <f t="shared" si="11"/>
        <v>57.28</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325287</v>
      </c>
      <c r="D7" s="36">
        <v>47</v>
      </c>
      <c r="E7" s="36">
        <v>18</v>
      </c>
      <c r="F7" s="36">
        <v>1</v>
      </c>
      <c r="G7" s="36">
        <v>0</v>
      </c>
      <c r="H7" s="36" t="s">
        <v>110</v>
      </c>
      <c r="I7" s="36" t="s">
        <v>111</v>
      </c>
      <c r="J7" s="36" t="s">
        <v>112</v>
      </c>
      <c r="K7" s="36" t="s">
        <v>113</v>
      </c>
      <c r="L7" s="36" t="s">
        <v>114</v>
      </c>
      <c r="M7" s="36" t="s">
        <v>115</v>
      </c>
      <c r="N7" s="37" t="s">
        <v>116</v>
      </c>
      <c r="O7" s="37" t="s">
        <v>117</v>
      </c>
      <c r="P7" s="37">
        <v>0.48</v>
      </c>
      <c r="Q7" s="37">
        <v>100</v>
      </c>
      <c r="R7" s="37">
        <v>3781</v>
      </c>
      <c r="S7" s="37">
        <v>14504</v>
      </c>
      <c r="T7" s="37">
        <v>242.82</v>
      </c>
      <c r="U7" s="37">
        <v>59.73</v>
      </c>
      <c r="V7" s="37">
        <v>69</v>
      </c>
      <c r="W7" s="37">
        <v>0.19</v>
      </c>
      <c r="X7" s="37">
        <v>363.16</v>
      </c>
      <c r="Y7" s="37">
        <v>101.07</v>
      </c>
      <c r="Z7" s="37">
        <v>100.16</v>
      </c>
      <c r="AA7" s="37">
        <v>100</v>
      </c>
      <c r="AB7" s="37">
        <v>100</v>
      </c>
      <c r="AC7" s="37">
        <v>100.04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970.79</v>
      </c>
      <c r="BG7" s="37">
        <v>1355.1</v>
      </c>
      <c r="BH7" s="37">
        <v>1899.68</v>
      </c>
      <c r="BI7" s="37">
        <v>1802.74</v>
      </c>
      <c r="BJ7" s="37">
        <v>1336.15</v>
      </c>
      <c r="BK7" s="37">
        <v>803.29</v>
      </c>
      <c r="BL7" s="37">
        <v>760.12</v>
      </c>
      <c r="BM7" s="37">
        <v>492.59</v>
      </c>
      <c r="BN7" s="37">
        <v>503.8</v>
      </c>
      <c r="BO7" s="37">
        <v>768.3</v>
      </c>
      <c r="BP7" s="37">
        <v>878.58</v>
      </c>
      <c r="BQ7" s="37">
        <v>14.96</v>
      </c>
      <c r="BR7" s="37">
        <v>45.54</v>
      </c>
      <c r="BS7" s="37">
        <v>45.37</v>
      </c>
      <c r="BT7" s="37">
        <v>51.16</v>
      </c>
      <c r="BU7" s="37">
        <v>37.630000000000003</v>
      </c>
      <c r="BV7" s="37">
        <v>56.63</v>
      </c>
      <c r="BW7" s="37">
        <v>50.17</v>
      </c>
      <c r="BX7" s="37">
        <v>46.53</v>
      </c>
      <c r="BY7" s="37">
        <v>51.58</v>
      </c>
      <c r="BZ7" s="37">
        <v>53.36</v>
      </c>
      <c r="CA7" s="37">
        <v>52.62</v>
      </c>
      <c r="CB7" s="37">
        <v>997.87</v>
      </c>
      <c r="CC7" s="37">
        <v>302.07</v>
      </c>
      <c r="CD7" s="37">
        <v>297.52999999999997</v>
      </c>
      <c r="CE7" s="37">
        <v>267.52</v>
      </c>
      <c r="CF7" s="37">
        <v>406.81</v>
      </c>
      <c r="CG7" s="37">
        <v>272.66000000000003</v>
      </c>
      <c r="CH7" s="37">
        <v>329.08</v>
      </c>
      <c r="CI7" s="37">
        <v>373.71</v>
      </c>
      <c r="CJ7" s="37">
        <v>333.58</v>
      </c>
      <c r="CK7" s="37">
        <v>347.38</v>
      </c>
      <c r="CL7" s="37">
        <v>296.38</v>
      </c>
      <c r="CM7" s="37">
        <v>11.11</v>
      </c>
      <c r="CN7" s="37">
        <v>35.29</v>
      </c>
      <c r="CO7" s="37">
        <v>28.13</v>
      </c>
      <c r="CP7" s="37">
        <v>28.13</v>
      </c>
      <c r="CQ7" s="37">
        <v>38.46</v>
      </c>
      <c r="CR7" s="37">
        <v>58.82</v>
      </c>
      <c r="CS7" s="37">
        <v>51.54</v>
      </c>
      <c r="CT7" s="37">
        <v>44.84</v>
      </c>
      <c r="CU7" s="37">
        <v>41.51</v>
      </c>
      <c r="CV7" s="37">
        <v>49.31</v>
      </c>
      <c r="CW7" s="37">
        <v>51.55</v>
      </c>
      <c r="CX7" s="37">
        <v>100</v>
      </c>
      <c r="CY7" s="37">
        <v>100</v>
      </c>
      <c r="CZ7" s="37">
        <v>100</v>
      </c>
      <c r="DA7" s="37">
        <v>100</v>
      </c>
      <c r="DB7" s="37">
        <v>100</v>
      </c>
      <c r="DC7" s="37">
        <v>71.760000000000005</v>
      </c>
      <c r="DD7" s="37">
        <v>71.599999999999994</v>
      </c>
      <c r="DE7" s="37">
        <v>67.86</v>
      </c>
      <c r="DF7" s="37">
        <v>68.72</v>
      </c>
      <c r="DG7" s="37">
        <v>57.28</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2019-02-25T04:02:19Z</dcterms:modified>
</cp:coreProperties>
</file>