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90111H29決算経営比較分析表の分析等について\07県HP公表用\下水\180特地\"/>
    </mc:Choice>
  </mc:AlternateContent>
  <workbookProtection workbookAlgorithmName="SHA-512" workbookHashValue="PbG0ZxC1YtLDo6L0eI75QyZVY+Z9aXuso1Kjlkz5hXfdo/Hy9BusD0IlMSU+f0WdcgCmvbtJRozDqS6Q7NjlSw==" workbookSaltValue="X6EZ1TrvPcoOko32aMB3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W8" i="4"/>
  <c r="P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<sst xmlns="http://schemas.openxmlformats.org/spreadsheetml/2006/main" count="251" uniqueCount="126">
  <si>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</si>
  <si>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</si>
  <si>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</si>
  <si>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</si>
  <si>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</si>
  <si>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</si>
  <si>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</si>
  <si>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</si>
  <si>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</si>
  <si>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</si>
  <si>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</si>
  <si>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</si>
  <si>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</si>
  <si>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</si>
  <si>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</si>
  <si>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</si>
  <si>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</si>
  <si>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</si>
  <si>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</si>
  <si>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</si>
  <si>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</si>
  <si>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</si>
  <si>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</si>
  <si>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</si>
  <si>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</si>
  <si>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</si>
  <si>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</si>
  <si>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</si>
  <si>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</si>
  <si>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</si>
  <si>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</si>
  <si>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</si>
  <si>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</si>
  <si>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</si>
  <si>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</si>
  <si>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</si>
  <si>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</si>
  <si>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</si>
  <si>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</si>
  <si>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</si>
  <si>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</si>
  <si>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</si>
  <si>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</si>
  <si>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</si>
  <si>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</si>
  <si>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</si>
  <si>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</si>
  <si>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</si>
  <si>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</si>
  <si>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</si>
  <si>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</si>
  <si>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</si>
  <si>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</si>
  <si>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</si>
  <si>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</si>
  <si>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</si>
  <si>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</si>
  <si>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</si>
  <si>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</si>
  <si>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</si>
  <si>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</si>
  <si>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</si>
  <si>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</si>
  <si>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</si>
  <si>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</si>
  <si>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</si>
  <si>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</si>
  <si>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</si>
  <si>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</si>
  <si>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</si>
  <si>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</si>
  <si>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</si>
  <si>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</si>
  <si>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</si>
  <si>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</si>
  <si>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</si>
  <si>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</si>
  <si>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</si>
  <si>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</si>
  <si>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</si>
  <si>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</si>
  <si>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</si>
  <si>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</si>
  <si>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</si>
  <si>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</si>
  <si>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</si>
  <si>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</si>
  <si>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</si>
  <si>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</si>
  <si>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</si>
  <si>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</si>
  <si>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</si>
  <si>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</si>
  <si>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</si>
  <si>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</si>
  <si>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</si>
  <si>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</si>
  <si>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</si>
  <si>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</si>
  <si>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</si>
  <si>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</si>
  <si>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</si>
  <si>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</si>
  <si>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</si>
  <si>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</si>
  <si>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</si>
  <si>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</si>
  <si>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</si>
  <si>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</si>
  <si>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</si>
  <si>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</si>
  <si>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</si>
  <si>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</si>
  <si>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</si>
  <si>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</si>
  <si>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</si>
  <si>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</si>
  <si>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</si>
  <si>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</si>
  <si>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</si>
  <si>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</si>
  <si>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</si>
  <si>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</si>
  <si>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平成15年供用開始で耐用年数内であり老朽化による改善は実施していない。</t>
    <rPh sb="0" eb="2">
      <t>ヘイセイ</t>
    </rPh>
    <rPh sb="4" eb="5">
      <t>ネン</t>
    </rPh>
    <rPh sb="5" eb="9">
      <t>キョウヨウカイシ</t>
    </rPh>
    <rPh sb="10" eb="14">
      <t>タイヨウネンスウ</t>
    </rPh>
    <rPh sb="14" eb="15">
      <t>ナイ</t>
    </rPh>
    <rPh sb="18" eb="21">
      <t>ロウキュウカ</t>
    </rPh>
    <rPh sb="24" eb="26">
      <t>カイゼン</t>
    </rPh>
    <rPh sb="27" eb="29">
      <t>ジッシ</t>
    </rPh>
    <phoneticPr fontId="4"/>
  </si>
  <si>
    <t>特定地域生活排水処理事業は平成15年度から平成24年度まで実施で今後企業債残高は減少する。</t>
    <rPh sb="0" eb="4">
      <t>トクテイチイキ</t>
    </rPh>
    <rPh sb="4" eb="8">
      <t>セイカツハイスイ</t>
    </rPh>
    <rPh sb="8" eb="10">
      <t>ショリ</t>
    </rPh>
    <rPh sb="10" eb="12">
      <t>ジギョウ</t>
    </rPh>
    <rPh sb="13" eb="15">
      <t>ヘイセイ</t>
    </rPh>
    <rPh sb="17" eb="19">
      <t>ネンド</t>
    </rPh>
    <rPh sb="21" eb="23">
      <t>ヘイセイ</t>
    </rPh>
    <rPh sb="25" eb="27">
      <t>ネンド</t>
    </rPh>
    <rPh sb="29" eb="31">
      <t>ジッシ</t>
    </rPh>
    <rPh sb="32" eb="34">
      <t>コンゴ</t>
    </rPh>
    <rPh sb="34" eb="36">
      <t>キギョウ</t>
    </rPh>
    <rPh sb="36" eb="37">
      <t>サイ</t>
    </rPh>
    <rPh sb="37" eb="39">
      <t>ザンダカ</t>
    </rPh>
    <rPh sb="40" eb="42">
      <t>ゲンショウ</t>
    </rPh>
    <phoneticPr fontId="4"/>
  </si>
  <si>
    <t>①100%前後で推移しているが、使用料以外の収入に依存している部分が大きい。
④事業としての新規設置は無いため類似団体に比較して高いが、今後は減少傾向である。
⑤新規設置が無く、また人口減少等で料金収入も減少しているなかで、汚水処理費(委託料)が増加しているため類似団体と比較して低い。
⑥上記⑤同様で汚水処理費(委託料)の増加に伴い数値が増大しており、類似団体と比較して高い。
⑦新規設置が無く、また人口減少等で使用水量が少ないため、類似団体に比較して低い。
⑧類似団体に比較して高く100%である。
※上記⑤経費回収率、⑥汚水処理原価は平成27年度まで汚水処理費を過剰に計上しており、平成28年度より適正化したため、数値の変化が大きくなっている。</t>
    <rPh sb="5" eb="7">
      <t>ゼンゴ</t>
    </rPh>
    <rPh sb="8" eb="10">
      <t>スイイ</t>
    </rPh>
    <rPh sb="16" eb="19">
      <t>シヨウリョウ</t>
    </rPh>
    <rPh sb="19" eb="21">
      <t>イガイ</t>
    </rPh>
    <rPh sb="22" eb="24">
      <t>シュウニュウ</t>
    </rPh>
    <rPh sb="25" eb="27">
      <t>イゾン</t>
    </rPh>
    <rPh sb="31" eb="33">
      <t>ブブン</t>
    </rPh>
    <rPh sb="34" eb="35">
      <t>オオ</t>
    </rPh>
    <rPh sb="40" eb="42">
      <t>ジギョウ</t>
    </rPh>
    <rPh sb="46" eb="48">
      <t>シンキ</t>
    </rPh>
    <rPh sb="48" eb="50">
      <t>セッチ</t>
    </rPh>
    <rPh sb="51" eb="52">
      <t>ナ</t>
    </rPh>
    <rPh sb="55" eb="59">
      <t>ルイジダンタイ</t>
    </rPh>
    <rPh sb="60" eb="62">
      <t>ヒカク</t>
    </rPh>
    <rPh sb="64" eb="65">
      <t>タカ</t>
    </rPh>
    <rPh sb="68" eb="70">
      <t>コンゴ</t>
    </rPh>
    <rPh sb="71" eb="75">
      <t>ゲンショウケイコウ</t>
    </rPh>
    <rPh sb="81" eb="83">
      <t>シンキ</t>
    </rPh>
    <rPh sb="83" eb="85">
      <t>セッチ</t>
    </rPh>
    <rPh sb="86" eb="87">
      <t>ナ</t>
    </rPh>
    <rPh sb="91" eb="95">
      <t>ジンコウゲンショウ</t>
    </rPh>
    <rPh sb="95" eb="96">
      <t>トウ</t>
    </rPh>
    <rPh sb="97" eb="99">
      <t>リョウキン</t>
    </rPh>
    <rPh sb="99" eb="101">
      <t>シュウニュウ</t>
    </rPh>
    <rPh sb="102" eb="104">
      <t>ゲンショウ</t>
    </rPh>
    <rPh sb="112" eb="116">
      <t>オスイショリ</t>
    </rPh>
    <rPh sb="116" eb="117">
      <t>ヒ</t>
    </rPh>
    <rPh sb="118" eb="121">
      <t>イタクリョウ</t>
    </rPh>
    <rPh sb="123" eb="125">
      <t>ゾウカ</t>
    </rPh>
    <rPh sb="131" eb="135">
      <t>ルイジダンタイ</t>
    </rPh>
    <rPh sb="136" eb="138">
      <t>ヒカク</t>
    </rPh>
    <rPh sb="140" eb="141">
      <t>ヒク</t>
    </rPh>
    <rPh sb="145" eb="147">
      <t>ジョウキ</t>
    </rPh>
    <rPh sb="148" eb="150">
      <t>ドウヨウ</t>
    </rPh>
    <rPh sb="151" eb="155">
      <t>オスイショリ</t>
    </rPh>
    <rPh sb="155" eb="156">
      <t>ヒ</t>
    </rPh>
    <rPh sb="157" eb="160">
      <t>イタクリョウ</t>
    </rPh>
    <rPh sb="162" eb="164">
      <t>ゾウカ</t>
    </rPh>
    <rPh sb="165" eb="166">
      <t>トモナ</t>
    </rPh>
    <rPh sb="167" eb="169">
      <t>スウチ</t>
    </rPh>
    <rPh sb="170" eb="172">
      <t>ゾウダイ</t>
    </rPh>
    <rPh sb="177" eb="181">
      <t>ルイジダンタイ</t>
    </rPh>
    <rPh sb="182" eb="184">
      <t>ヒカク</t>
    </rPh>
    <rPh sb="186" eb="187">
      <t>タカ</t>
    </rPh>
    <rPh sb="191" eb="193">
      <t>シンキ</t>
    </rPh>
    <rPh sb="193" eb="195">
      <t>セッチ</t>
    </rPh>
    <rPh sb="196" eb="197">
      <t>ナ</t>
    </rPh>
    <rPh sb="201" eb="205">
      <t>ジンコウゲンショウ</t>
    </rPh>
    <rPh sb="205" eb="206">
      <t>トウ</t>
    </rPh>
    <rPh sb="207" eb="211">
      <t>シヨウスイリョウ</t>
    </rPh>
    <rPh sb="212" eb="213">
      <t>スク</t>
    </rPh>
    <rPh sb="218" eb="222">
      <t>ルイジダンタイ</t>
    </rPh>
    <rPh sb="223" eb="225">
      <t>ヒカク</t>
    </rPh>
    <rPh sb="227" eb="228">
      <t>ヒク</t>
    </rPh>
    <rPh sb="232" eb="236">
      <t>ルイジダンタイ</t>
    </rPh>
    <rPh sb="237" eb="239">
      <t>ヒカク</t>
    </rPh>
    <rPh sb="241" eb="242">
      <t>タカ</t>
    </rPh>
    <rPh sb="254" eb="256">
      <t>ジョウキ</t>
    </rPh>
    <rPh sb="257" eb="259">
      <t>ケイヒ</t>
    </rPh>
    <rPh sb="259" eb="262">
      <t>カイシュウリツ</t>
    </rPh>
    <rPh sb="264" eb="268">
      <t>オスイショリ</t>
    </rPh>
    <rPh sb="268" eb="270">
      <t>ゲンカ</t>
    </rPh>
    <rPh sb="271" eb="273">
      <t>ヘイセイ</t>
    </rPh>
    <rPh sb="275" eb="277">
      <t>ネンド</t>
    </rPh>
    <rPh sb="279" eb="283">
      <t>オスイショリ</t>
    </rPh>
    <rPh sb="283" eb="284">
      <t>ヒ</t>
    </rPh>
    <rPh sb="285" eb="287">
      <t>カジョウ</t>
    </rPh>
    <rPh sb="288" eb="290">
      <t>ケイジョウ</t>
    </rPh>
    <rPh sb="295" eb="297">
      <t>ヘイセイ</t>
    </rPh>
    <rPh sb="299" eb="301">
      <t>ネンド</t>
    </rPh>
    <rPh sb="303" eb="306">
      <t>テキセイカ</t>
    </rPh>
    <rPh sb="311" eb="313">
      <t>スウチ</t>
    </rPh>
    <rPh sb="314" eb="316">
      <t>ヘンカ</t>
    </rPh>
    <rPh sb="317" eb="318">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</si>
</sst>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30-4701-BB37-515ECCBC9034}"/>
            </c:ext>
          </c:extLst>
        </c:ser>
        <c:dLbls>
          <c:showLegendKey val="0"/>
          <c:showVal val="0"/>
          <c:showCatName val="0"/>
          <c:showSerName val="0"/>
          <c:showPercent val="0"/>
          <c:showBubbleSize val="0"/>
        </c:dLbls>
        <c:gapWidth val="150"/>
        <c:axId val="503692392"/>
        <c:axId val="5036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30-4701-BB37-515ECCBC9034}"/>
            </c:ext>
          </c:extLst>
        </c:ser>
        <c:dLbls>
          <c:showLegendKey val="0"/>
          <c:showVal val="0"/>
          <c:showCatName val="0"/>
          <c:showSerName val="0"/>
          <c:showPercent val="0"/>
          <c:showBubbleSize val="0"/>
        </c:dLbls>
        <c:marker val="1"/>
        <c:smooth val="0"/>
        <c:axId val="503692392"/>
        <c:axId val="503694744"/>
      </c:lineChart>
      <c:dateAx>
        <c:axId val="503692392"/>
        <c:scaling>
          <c:orientation val="minMax"/>
        </c:scaling>
        <c:delete val="1"/>
        <c:axPos val="b"/>
        <c:numFmt formatCode="ge" sourceLinked="1"/>
        <c:majorTickMark val="none"/>
        <c:minorTickMark val="none"/>
        <c:tickLblPos val="none"/>
        <c:crossAx val="503694744"/>
        <c:crosses val="autoZero"/>
        <c:auto val="1"/>
        <c:lblOffset val="100"/>
        <c:baseTimeUnit val="years"/>
      </c:dateAx>
      <c:valAx>
        <c:axId val="5036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9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40.119999999999997</c:v>
                </c:pt>
                <c:pt idx="1">
                  <c:v>40.119999999999997</c:v>
                </c:pt>
                <c:pt idx="2">
                  <c:v>40.119999999999997</c:v>
                </c:pt>
                <c:pt idx="3">
                  <c:v>39.53</c:v>
                </c:pt>
                <c:pt idx="4">
                  <c:v>38.950000000000003</c:v>
                </c:pt>
              </c:numCache>
            </c:numRef>
          </c:val>
          <c:extLst>
            <c:ext xmlns:c16="http://schemas.microsoft.com/office/drawing/2014/chart" uri="{C3380CC4-5D6E-409C-BE32-E72D297353CC}">
              <c16:uniqueId val="{00000000-9765-4F9B-B5B1-173C1571D46A}"/>
            </c:ext>
          </c:extLst>
        </c:ser>
        <c:dLbls>
          <c:showLegendKey val="0"/>
          <c:showVal val="0"/>
          <c:showCatName val="0"/>
          <c:showSerName val="0"/>
          <c:showPercent val="0"/>
          <c:showBubbleSize val="0"/>
        </c:dLbls>
        <c:gapWidth val="150"/>
        <c:axId val="503670832"/>
        <c:axId val="5036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9765-4F9B-B5B1-173C1571D46A}"/>
            </c:ext>
          </c:extLst>
        </c:ser>
        <c:dLbls>
          <c:showLegendKey val="0"/>
          <c:showVal val="0"/>
          <c:showCatName val="0"/>
          <c:showSerName val="0"/>
          <c:showPercent val="0"/>
          <c:showBubbleSize val="0"/>
        </c:dLbls>
        <c:marker val="1"/>
        <c:smooth val="0"/>
        <c:axId val="503670832"/>
        <c:axId val="503679456"/>
      </c:lineChart>
      <c:dateAx>
        <c:axId val="503670832"/>
        <c:scaling>
          <c:orientation val="minMax"/>
        </c:scaling>
        <c:delete val="1"/>
        <c:axPos val="b"/>
        <c:numFmt formatCode="ge" sourceLinked="1"/>
        <c:majorTickMark val="none"/>
        <c:minorTickMark val="none"/>
        <c:tickLblPos val="none"/>
        <c:crossAx val="503679456"/>
        <c:crosses val="autoZero"/>
        <c:auto val="1"/>
        <c:lblOffset val="100"/>
        <c:baseTimeUnit val="years"/>
      </c:dateAx>
      <c:valAx>
        <c:axId val="5036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78F-4E4E-ABA1-276160E95598}"/>
            </c:ext>
          </c:extLst>
        </c:ser>
        <c:dLbls>
          <c:showLegendKey val="0"/>
          <c:showVal val="0"/>
          <c:showCatName val="0"/>
          <c:showSerName val="0"/>
          <c:showPercent val="0"/>
          <c:showBubbleSize val="0"/>
        </c:dLbls>
        <c:gapWidth val="150"/>
        <c:axId val="503679848"/>
        <c:axId val="5036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978F-4E4E-ABA1-276160E95598}"/>
            </c:ext>
          </c:extLst>
        </c:ser>
        <c:dLbls>
          <c:showLegendKey val="0"/>
          <c:showVal val="0"/>
          <c:showCatName val="0"/>
          <c:showSerName val="0"/>
          <c:showPercent val="0"/>
          <c:showBubbleSize val="0"/>
        </c:dLbls>
        <c:marker val="1"/>
        <c:smooth val="0"/>
        <c:axId val="503679848"/>
        <c:axId val="503673184"/>
      </c:lineChart>
      <c:dateAx>
        <c:axId val="503679848"/>
        <c:scaling>
          <c:orientation val="minMax"/>
        </c:scaling>
        <c:delete val="1"/>
        <c:axPos val="b"/>
        <c:numFmt formatCode="ge" sourceLinked="1"/>
        <c:majorTickMark val="none"/>
        <c:minorTickMark val="none"/>
        <c:tickLblPos val="none"/>
        <c:crossAx val="503673184"/>
        <c:crosses val="autoZero"/>
        <c:auto val="1"/>
        <c:lblOffset val="100"/>
        <c:baseTimeUnit val="years"/>
      </c:dateAx>
      <c:valAx>
        <c:axId val="5036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99.97</c:v>
                </c:pt>
                <c:pt idx="1">
                  <c:v>100.07</c:v>
                </c:pt>
                <c:pt idx="2">
                  <c:v>100.04</c:v>
                </c:pt>
                <c:pt idx="3">
                  <c:v>99.92</c:v>
                </c:pt>
                <c:pt idx="4">
                  <c:v>99.85</c:v>
                </c:pt>
              </c:numCache>
            </c:numRef>
          </c:val>
          <c:extLst>
            <c:ext xmlns:c16="http://schemas.microsoft.com/office/drawing/2014/chart" uri="{C3380CC4-5D6E-409C-BE32-E72D297353CC}">
              <c16:uniqueId val="{00000000-7D04-4F6F-8FF8-FCE061352CE0}"/>
            </c:ext>
          </c:extLst>
        </c:ser>
        <c:dLbls>
          <c:showLegendKey val="0"/>
          <c:showVal val="0"/>
          <c:showCatName val="0"/>
          <c:showSerName val="0"/>
          <c:showPercent val="0"/>
          <c:showBubbleSize val="0"/>
        </c:dLbls>
        <c:gapWidth val="150"/>
        <c:axId val="503693176"/>
        <c:axId val="5036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4-4F6F-8FF8-FCE061352CE0}"/>
            </c:ext>
          </c:extLst>
        </c:ser>
        <c:dLbls>
          <c:showLegendKey val="0"/>
          <c:showVal val="0"/>
          <c:showCatName val="0"/>
          <c:showSerName val="0"/>
          <c:showPercent val="0"/>
          <c:showBubbleSize val="0"/>
        </c:dLbls>
        <c:marker val="1"/>
        <c:smooth val="0"/>
        <c:axId val="503693176"/>
        <c:axId val="503693568"/>
      </c:lineChart>
      <c:dateAx>
        <c:axId val="503693176"/>
        <c:scaling>
          <c:orientation val="minMax"/>
        </c:scaling>
        <c:delete val="1"/>
        <c:axPos val="b"/>
        <c:numFmt formatCode="ge" sourceLinked="1"/>
        <c:majorTickMark val="none"/>
        <c:minorTickMark val="none"/>
        <c:tickLblPos val="none"/>
        <c:crossAx val="503693568"/>
        <c:crosses val="autoZero"/>
        <c:auto val="1"/>
        <c:lblOffset val="100"/>
        <c:baseTimeUnit val="years"/>
      </c:dateAx>
      <c:valAx>
        <c:axId val="503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E8-4BA4-969B-4B88F238DBDA}"/>
            </c:ext>
          </c:extLst>
        </c:ser>
        <c:dLbls>
          <c:showLegendKey val="0"/>
          <c:showVal val="0"/>
          <c:showCatName val="0"/>
          <c:showSerName val="0"/>
          <c:showPercent val="0"/>
          <c:showBubbleSize val="0"/>
        </c:dLbls>
        <c:gapWidth val="150"/>
        <c:axId val="503686904"/>
        <c:axId val="5036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8-4BA4-969B-4B88F238DBDA}"/>
            </c:ext>
          </c:extLst>
        </c:ser>
        <c:dLbls>
          <c:showLegendKey val="0"/>
          <c:showVal val="0"/>
          <c:showCatName val="0"/>
          <c:showSerName val="0"/>
          <c:showPercent val="0"/>
          <c:showBubbleSize val="0"/>
        </c:dLbls>
        <c:marker val="1"/>
        <c:smooth val="0"/>
        <c:axId val="503686904"/>
        <c:axId val="503682592"/>
      </c:lineChart>
      <c:dateAx>
        <c:axId val="503686904"/>
        <c:scaling>
          <c:orientation val="minMax"/>
        </c:scaling>
        <c:delete val="1"/>
        <c:axPos val="b"/>
        <c:numFmt formatCode="ge" sourceLinked="1"/>
        <c:majorTickMark val="none"/>
        <c:minorTickMark val="none"/>
        <c:tickLblPos val="none"/>
        <c:crossAx val="503682592"/>
        <c:crosses val="autoZero"/>
        <c:auto val="1"/>
        <c:lblOffset val="100"/>
        <c:baseTimeUnit val="years"/>
      </c:dateAx>
      <c:valAx>
        <c:axId val="5036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8-4C66-AA35-CCD49CB2226B}"/>
            </c:ext>
          </c:extLst>
        </c:ser>
        <c:dLbls>
          <c:showLegendKey val="0"/>
          <c:showVal val="0"/>
          <c:showCatName val="0"/>
          <c:showSerName val="0"/>
          <c:showPercent val="0"/>
          <c:showBubbleSize val="0"/>
        </c:dLbls>
        <c:gapWidth val="150"/>
        <c:axId val="503685336"/>
        <c:axId val="50368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8-4C66-AA35-CCD49CB2226B}"/>
            </c:ext>
          </c:extLst>
        </c:ser>
        <c:dLbls>
          <c:showLegendKey val="0"/>
          <c:showVal val="0"/>
          <c:showCatName val="0"/>
          <c:showSerName val="0"/>
          <c:showPercent val="0"/>
          <c:showBubbleSize val="0"/>
        </c:dLbls>
        <c:marker val="1"/>
        <c:smooth val="0"/>
        <c:axId val="503685336"/>
        <c:axId val="503683376"/>
      </c:lineChart>
      <c:dateAx>
        <c:axId val="503685336"/>
        <c:scaling>
          <c:orientation val="minMax"/>
        </c:scaling>
        <c:delete val="1"/>
        <c:axPos val="b"/>
        <c:numFmt formatCode="ge" sourceLinked="1"/>
        <c:majorTickMark val="none"/>
        <c:minorTickMark val="none"/>
        <c:tickLblPos val="none"/>
        <c:crossAx val="503683376"/>
        <c:crosses val="autoZero"/>
        <c:auto val="1"/>
        <c:lblOffset val="100"/>
        <c:baseTimeUnit val="years"/>
      </c:dateAx>
      <c:valAx>
        <c:axId val="50368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34-4D44-BC84-841452A157E9}"/>
            </c:ext>
          </c:extLst>
        </c:ser>
        <c:dLbls>
          <c:showLegendKey val="0"/>
          <c:showVal val="0"/>
          <c:showCatName val="0"/>
          <c:showSerName val="0"/>
          <c:showPercent val="0"/>
          <c:showBubbleSize val="0"/>
        </c:dLbls>
        <c:gapWidth val="150"/>
        <c:axId val="503691216"/>
        <c:axId val="50368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4-4D44-BC84-841452A157E9}"/>
            </c:ext>
          </c:extLst>
        </c:ser>
        <c:dLbls>
          <c:showLegendKey val="0"/>
          <c:showVal val="0"/>
          <c:showCatName val="0"/>
          <c:showSerName val="0"/>
          <c:showPercent val="0"/>
          <c:showBubbleSize val="0"/>
        </c:dLbls>
        <c:marker val="1"/>
        <c:smooth val="0"/>
        <c:axId val="503691216"/>
        <c:axId val="503683768"/>
      </c:lineChart>
      <c:dateAx>
        <c:axId val="503691216"/>
        <c:scaling>
          <c:orientation val="minMax"/>
        </c:scaling>
        <c:delete val="1"/>
        <c:axPos val="b"/>
        <c:numFmt formatCode="ge" sourceLinked="1"/>
        <c:majorTickMark val="none"/>
        <c:minorTickMark val="none"/>
        <c:tickLblPos val="none"/>
        <c:crossAx val="503683768"/>
        <c:crosses val="autoZero"/>
        <c:auto val="1"/>
        <c:lblOffset val="100"/>
        <c:baseTimeUnit val="years"/>
      </c:dateAx>
      <c:valAx>
        <c:axId val="50368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9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5-4F62-879D-C831518728E1}"/>
            </c:ext>
          </c:extLst>
        </c:ser>
        <c:dLbls>
          <c:showLegendKey val="0"/>
          <c:showVal val="0"/>
          <c:showCatName val="0"/>
          <c:showSerName val="0"/>
          <c:showPercent val="0"/>
          <c:showBubbleSize val="0"/>
        </c:dLbls>
        <c:gapWidth val="150"/>
        <c:axId val="503689256"/>
        <c:axId val="50368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5-4F62-879D-C831518728E1}"/>
            </c:ext>
          </c:extLst>
        </c:ser>
        <c:dLbls>
          <c:showLegendKey val="0"/>
          <c:showVal val="0"/>
          <c:showCatName val="0"/>
          <c:showSerName val="0"/>
          <c:showPercent val="0"/>
          <c:showBubbleSize val="0"/>
        </c:dLbls>
        <c:marker val="1"/>
        <c:smooth val="0"/>
        <c:axId val="503689256"/>
        <c:axId val="503689648"/>
      </c:lineChart>
      <c:dateAx>
        <c:axId val="503689256"/>
        <c:scaling>
          <c:orientation val="minMax"/>
        </c:scaling>
        <c:delete val="1"/>
        <c:axPos val="b"/>
        <c:numFmt formatCode="ge" sourceLinked="1"/>
        <c:majorTickMark val="none"/>
        <c:minorTickMark val="none"/>
        <c:tickLblPos val="none"/>
        <c:crossAx val="503689648"/>
        <c:crosses val="autoZero"/>
        <c:auto val="1"/>
        <c:lblOffset val="100"/>
        <c:baseTimeUnit val="years"/>
      </c:dateAx>
      <c:valAx>
        <c:axId val="50368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820.18</c:v>
                </c:pt>
                <c:pt idx="1">
                  <c:v>714.25</c:v>
                </c:pt>
                <c:pt idx="2">
                  <c:v>611.51</c:v>
                </c:pt>
                <c:pt idx="3">
                  <c:v>522.64</c:v>
                </c:pt>
                <c:pt idx="4">
                  <c:v>469.21</c:v>
                </c:pt>
              </c:numCache>
            </c:numRef>
          </c:val>
          <c:extLst>
            <c:ext xmlns:c16="http://schemas.microsoft.com/office/drawing/2014/chart" uri="{C3380CC4-5D6E-409C-BE32-E72D297353CC}">
              <c16:uniqueId val="{00000000-F463-44E6-983A-4F9BE9A92EAF}"/>
            </c:ext>
          </c:extLst>
        </c:ser>
        <c:dLbls>
          <c:showLegendKey val="0"/>
          <c:showVal val="0"/>
          <c:showCatName val="0"/>
          <c:showSerName val="0"/>
          <c:showPercent val="0"/>
          <c:showBubbleSize val="0"/>
        </c:dLbls>
        <c:gapWidth val="150"/>
        <c:axId val="503701016"/>
        <c:axId val="50369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F463-44E6-983A-4F9BE9A92EAF}"/>
            </c:ext>
          </c:extLst>
        </c:ser>
        <c:dLbls>
          <c:showLegendKey val="0"/>
          <c:showVal val="0"/>
          <c:showCatName val="0"/>
          <c:showSerName val="0"/>
          <c:showPercent val="0"/>
          <c:showBubbleSize val="0"/>
        </c:dLbls>
        <c:marker val="1"/>
        <c:smooth val="0"/>
        <c:axId val="503701016"/>
        <c:axId val="503697096"/>
      </c:lineChart>
      <c:dateAx>
        <c:axId val="503701016"/>
        <c:scaling>
          <c:orientation val="minMax"/>
        </c:scaling>
        <c:delete val="1"/>
        <c:axPos val="b"/>
        <c:numFmt formatCode="ge" sourceLinked="1"/>
        <c:majorTickMark val="none"/>
        <c:minorTickMark val="none"/>
        <c:tickLblPos val="none"/>
        <c:crossAx val="503697096"/>
        <c:crosses val="autoZero"/>
        <c:auto val="1"/>
        <c:lblOffset val="100"/>
        <c:baseTimeUnit val="years"/>
      </c:dateAx>
      <c:valAx>
        <c:axId val="50369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0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50.59</c:v>
                </c:pt>
                <c:pt idx="1">
                  <c:v>44.27</c:v>
                </c:pt>
                <c:pt idx="2">
                  <c:v>44.91</c:v>
                </c:pt>
                <c:pt idx="3">
                  <c:v>58.58</c:v>
                </c:pt>
                <c:pt idx="4">
                  <c:v>38.71</c:v>
                </c:pt>
              </c:numCache>
            </c:numRef>
          </c:val>
          <c:extLst>
            <c:ext xmlns:c16="http://schemas.microsoft.com/office/drawing/2014/chart" uri="{C3380CC4-5D6E-409C-BE32-E72D297353CC}">
              <c16:uniqueId val="{00000000-4369-49D3-97F1-38DA1A7AC8BF}"/>
            </c:ext>
          </c:extLst>
        </c:ser>
        <c:dLbls>
          <c:showLegendKey val="0"/>
          <c:showVal val="0"/>
          <c:showCatName val="0"/>
          <c:showSerName val="0"/>
          <c:showPercent val="0"/>
          <c:showBubbleSize val="0"/>
        </c:dLbls>
        <c:gapWidth val="150"/>
        <c:axId val="503697488"/>
        <c:axId val="5036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4369-49D3-97F1-38DA1A7AC8BF}"/>
            </c:ext>
          </c:extLst>
        </c:ser>
        <c:dLbls>
          <c:showLegendKey val="0"/>
          <c:showVal val="0"/>
          <c:showCatName val="0"/>
          <c:showSerName val="0"/>
          <c:showPercent val="0"/>
          <c:showBubbleSize val="0"/>
        </c:dLbls>
        <c:marker val="1"/>
        <c:smooth val="0"/>
        <c:axId val="503697488"/>
        <c:axId val="503699840"/>
      </c:lineChart>
      <c:dateAx>
        <c:axId val="503697488"/>
        <c:scaling>
          <c:orientation val="minMax"/>
        </c:scaling>
        <c:delete val="1"/>
        <c:axPos val="b"/>
        <c:numFmt formatCode="ge" sourceLinked="1"/>
        <c:majorTickMark val="none"/>
        <c:minorTickMark val="none"/>
        <c:tickLblPos val="none"/>
        <c:crossAx val="503699840"/>
        <c:crosses val="autoZero"/>
        <c:auto val="1"/>
        <c:lblOffset val="100"/>
        <c:baseTimeUnit val="years"/>
      </c:dateAx>
      <c:valAx>
        <c:axId val="5036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9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320.91000000000003</c:v>
                </c:pt>
                <c:pt idx="1">
                  <c:v>370.51</c:v>
                </c:pt>
                <c:pt idx="2">
                  <c:v>363.62</c:v>
                </c:pt>
                <c:pt idx="3">
                  <c:v>294.82</c:v>
                </c:pt>
                <c:pt idx="4">
                  <c:v>417.57</c:v>
                </c:pt>
              </c:numCache>
            </c:numRef>
          </c:val>
          <c:extLst>
            <c:ext xmlns:c16="http://schemas.microsoft.com/office/drawing/2014/chart" uri="{C3380CC4-5D6E-409C-BE32-E72D297353CC}">
              <c16:uniqueId val="{00000000-7AAC-4813-9984-9864201E24C2}"/>
            </c:ext>
          </c:extLst>
        </c:ser>
        <c:dLbls>
          <c:showLegendKey val="0"/>
          <c:showVal val="0"/>
          <c:showCatName val="0"/>
          <c:showSerName val="0"/>
          <c:showPercent val="0"/>
          <c:showBubbleSize val="0"/>
        </c:dLbls>
        <c:gapWidth val="150"/>
        <c:axId val="503697880"/>
        <c:axId val="50369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7AAC-4813-9984-9864201E24C2}"/>
            </c:ext>
          </c:extLst>
        </c:ser>
        <c:dLbls>
          <c:showLegendKey val="0"/>
          <c:showVal val="0"/>
          <c:showCatName val="0"/>
          <c:showSerName val="0"/>
          <c:showPercent val="0"/>
          <c:showBubbleSize val="0"/>
        </c:dLbls>
        <c:marker val="1"/>
        <c:smooth val="0"/>
        <c:axId val="503697880"/>
        <c:axId val="503699056"/>
      </c:lineChart>
      <c:dateAx>
        <c:axId val="503697880"/>
        <c:scaling>
          <c:orientation val="minMax"/>
        </c:scaling>
        <c:delete val="1"/>
        <c:axPos val="b"/>
        <c:numFmt formatCode="ge" sourceLinked="1"/>
        <c:majorTickMark val="none"/>
        <c:minorTickMark val="none"/>
        <c:tickLblPos val="none"/>
        <c:crossAx val="503699056"/>
        <c:crosses val="autoZero"/>
        <c:auto val="1"/>
        <c:lblOffset val="100"/>
        <c:baseTimeUnit val="years"/>
      </c:dateAx>
      <c:valAx>
        <c:axId val="50369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9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隠岐の島町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14504</v>
      </c>
      <c r="AM8" s="49"/>
      <c r="AN8" s="49"/>
      <c r="AO8" s="49"/>
      <c r="AP8" s="49"/>
      <c r="AQ8" s="49"/>
      <c r="AR8" s="49"/>
      <c r="AS8" s="49"/>
      <c r="AT8" s="44">
        <f>データ!T6</f>
        <v>242.82</v>
      </c>
      <c r="AU8" s="44"/>
      <c r="AV8" s="44"/>
      <c r="AW8" s="44"/>
      <c r="AX8" s="44"/>
      <c r="AY8" s="44"/>
      <c r="AZ8" s="44"/>
      <c r="BA8" s="44"/>
      <c r="BB8" s="44">
        <f>データ!U6</f>
        <v>59.73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1.88</v>
      </c>
      <c r="Q10" s="44"/>
      <c r="R10" s="44"/>
      <c r="S10" s="44"/>
      <c r="T10" s="44"/>
      <c r="U10" s="44"/>
      <c r="V10" s="44"/>
      <c r="W10" s="44">
        <f>データ!Q6</f>
        <v>100</v>
      </c>
      <c r="X10" s="44"/>
      <c r="Y10" s="44"/>
      <c r="Z10" s="44"/>
      <c r="AA10" s="44"/>
      <c r="AB10" s="44"/>
      <c r="AC10" s="44"/>
      <c r="AD10" s="49">
        <f>データ!R6</f>
        <v>3781</v>
      </c>
      <c r="AE10" s="49"/>
      <c r="AF10" s="49"/>
      <c r="AG10" s="49"/>
      <c r="AH10" s="49"/>
      <c r="AI10" s="49"/>
      <c r="AJ10" s="49"/>
      <c r="AK10" s="2"/>
      <c r="AL10" s="49">
        <f>データ!V6</f>
        <v>270</v>
      </c>
      <c r="AM10" s="49"/>
      <c r="AN10" s="49"/>
      <c r="AO10" s="49"/>
      <c r="AP10" s="49"/>
      <c r="AQ10" s="49"/>
      <c r="AR10" s="49"/>
      <c r="AS10" s="49"/>
      <c r="AT10" s="44">
        <f>データ!W6</f>
        <v>0.12</v>
      </c>
      <c r="AU10" s="44"/>
      <c r="AV10" s="44"/>
      <c r="AW10" s="44"/>
      <c r="AX10" s="44"/>
      <c r="AY10" s="44"/>
      <c r="AZ10" s="44"/>
      <c r="BA10" s="44"/>
      <c r="BB10" s="44">
        <f>データ!X6</f>
        <v>2250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lomb3iMSPrvgB7ZPgVHce44g4FfsuQv1x0p5gRJFqkVguwRQkQ7aWfnsxmFU2GziVmbsiugZangevTERBY+y2Q==" saltValue="YlMrKZxdEHeZGWrYyBGz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325287</v>
      </c>
      <c r="D6" s="32">
        <f t="shared" si="3"/>
        <v>47</v>
      </c>
      <c r="E6" s="32">
        <f t="shared" si="3"/>
        <v>18</v>
      </c>
      <c r="F6" s="32">
        <f t="shared" si="3"/>
        <v>0</v>
      </c>
      <c r="G6" s="32">
        <f t="shared" si="3"/>
        <v>0</v>
      </c>
      <c r="H6" s="32" t="str">
        <f t="shared" si="3"/>
        <v>島根県　隠岐の島町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1.88</v>
      </c>
      <c r="Q6" s="33">
        <f t="shared" si="3"/>
        <v>100</v>
      </c>
      <c r="R6" s="33">
        <f t="shared" si="3"/>
        <v>3781</v>
      </c>
      <c r="S6" s="33">
        <f t="shared" si="3"/>
        <v>14504</v>
      </c>
      <c r="T6" s="33">
        <f t="shared" si="3"/>
        <v>242.82</v>
      </c>
      <c r="U6" s="33">
        <f t="shared" si="3"/>
        <v>59.73</v>
      </c>
      <c r="V6" s="33">
        <f t="shared" si="3"/>
        <v>270</v>
      </c>
      <c r="W6" s="33">
        <f t="shared" si="3"/>
        <v>0.12</v>
      </c>
      <c r="X6" s="33">
        <f t="shared" si="3"/>
        <v>2250</v>
      </c>
      <c r="Y6" s="34">
        <f>IF(Y7="",NA(),Y7)</f>
        <v>99.97</v>
      </c>
      <c r="Z6" s="34">
        <f t="shared" ref="Z6:AH6" si="4">IF(Z7="",NA(),Z7)</f>
        <v>100.07</v>
      </c>
      <c r="AA6" s="34">
        <f t="shared" si="4"/>
        <v>100.04</v>
      </c>
      <c r="AB6" s="34">
        <f t="shared" si="4"/>
        <v>99.92</v>
      </c>
      <c r="AC6" s="34">
        <f t="shared" si="4"/>
        <v>99.85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820.18</v>
      </c>
      <c r="BG6" s="34">
        <f t="shared" ref="BG6:BO6" si="7">IF(BG7="",NA(),BG7)</f>
        <v>714.25</v>
      </c>
      <c r="BH6" s="34">
        <f t="shared" si="7"/>
        <v>611.51</v>
      </c>
      <c r="BI6" s="34">
        <f t="shared" si="7"/>
        <v>522.64</v>
      </c>
      <c r="BJ6" s="34">
        <f t="shared" si="7"/>
        <v>469.21</v>
      </c>
      <c r="BK6" s="34">
        <f t="shared" si="7"/>
        <v>446.63</v>
      </c>
      <c r="BL6" s="34">
        <f t="shared" si="7"/>
        <v>416.91</v>
      </c>
      <c r="BM6" s="34">
        <f t="shared" si="7"/>
        <v>392.19</v>
      </c>
      <c r="BN6" s="34">
        <f t="shared" si="7"/>
        <v>413.5</v>
      </c>
      <c r="BO6" s="34">
        <f t="shared" si="7"/>
        <v>407.42</v>
      </c>
      <c r="BP6" s="33" t="str">
        <f>IF(BP7="","",IF(BP7="-","【-】","【"&amp;SUBSTITUTE(TEXT(BP7,"#,##0.00"),"-","△")&amp;"】"))</f>
        <v>【329.28】</v>
      </c>
      <c r="BQ6" s="34">
        <f>IF(BQ7="",NA(),BQ7)</f>
        <v>50.59</v>
      </c>
      <c r="BR6" s="34">
        <f t="shared" ref="BR6:BZ6" si="8">IF(BR7="",NA(),BR7)</f>
        <v>44.27</v>
      </c>
      <c r="BS6" s="34">
        <f t="shared" si="8"/>
        <v>44.91</v>
      </c>
      <c r="BT6" s="34">
        <f t="shared" si="8"/>
        <v>58.58</v>
      </c>
      <c r="BU6" s="34">
        <f t="shared" si="8"/>
        <v>38.71</v>
      </c>
      <c r="BV6" s="34">
        <f t="shared" si="8"/>
        <v>58.53</v>
      </c>
      <c r="BW6" s="34">
        <f t="shared" si="8"/>
        <v>57.93</v>
      </c>
      <c r="BX6" s="34">
        <f t="shared" si="8"/>
        <v>57.03</v>
      </c>
      <c r="BY6" s="34">
        <f t="shared" si="8"/>
        <v>55.84</v>
      </c>
      <c r="BZ6" s="34">
        <f t="shared" si="8"/>
        <v>57.08</v>
      </c>
      <c r="CA6" s="33" t="str">
        <f>IF(CA7="","",IF(CA7="-","【-】","【"&amp;SUBSTITUTE(TEXT(CA7,"#,##0.00"),"-","△")&amp;"】"))</f>
        <v>【60.55】</v>
      </c>
      <c r="CB6" s="34">
        <f>IF(CB7="",NA(),CB7)</f>
        <v>320.91000000000003</v>
      </c>
      <c r="CC6" s="34">
        <f t="shared" ref="CC6:CK6" si="9">IF(CC7="",NA(),CC7)</f>
        <v>370.51</v>
      </c>
      <c r="CD6" s="34">
        <f t="shared" si="9"/>
        <v>363.62</v>
      </c>
      <c r="CE6" s="34">
        <f t="shared" si="9"/>
        <v>294.82</v>
      </c>
      <c r="CF6" s="34">
        <f t="shared" si="9"/>
        <v>417.57</v>
      </c>
      <c r="CG6" s="34">
        <f t="shared" si="9"/>
        <v>266.57</v>
      </c>
      <c r="CH6" s="34">
        <f t="shared" si="9"/>
        <v>276.93</v>
      </c>
      <c r="CI6" s="34">
        <f t="shared" si="9"/>
        <v>283.73</v>
      </c>
      <c r="CJ6" s="34">
        <f t="shared" si="9"/>
        <v>287.57</v>
      </c>
      <c r="CK6" s="34">
        <f t="shared" si="9"/>
        <v>286.86</v>
      </c>
      <c r="CL6" s="33" t="str">
        <f>IF(CL7="","",IF(CL7="-","【-】","【"&amp;SUBSTITUTE(TEXT(CL7,"#,##0.00"),"-","△")&amp;"】"))</f>
        <v>【269.12】</v>
      </c>
      <c r="CM6" s="34">
        <f>IF(CM7="",NA(),CM7)</f>
        <v>40.119999999999997</v>
      </c>
      <c r="CN6" s="34">
        <f t="shared" ref="CN6:CV6" si="10">IF(CN7="",NA(),CN7)</f>
        <v>40.119999999999997</v>
      </c>
      <c r="CO6" s="34">
        <f t="shared" si="10"/>
        <v>40.119999999999997</v>
      </c>
      <c r="CP6" s="34">
        <f t="shared" si="10"/>
        <v>39.53</v>
      </c>
      <c r="CQ6" s="34">
        <f t="shared" si="10"/>
        <v>38.950000000000003</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325287</v>
      </c>
      <c r="D7" s="36">
        <v>47</v>
      </c>
      <c r="E7" s="36">
        <v>18</v>
      </c>
      <c r="F7" s="36">
        <v>0</v>
      </c>
      <c r="G7" s="36">
        <v>0</v>
      </c>
      <c r="H7" s="36" t="s">
        <v>110</v>
      </c>
      <c r="I7" s="36" t="s">
        <v>111</v>
      </c>
      <c r="J7" s="36" t="s">
        <v>112</v>
      </c>
      <c r="K7" s="36" t="s">
        <v>113</v>
      </c>
      <c r="L7" s="36" t="s">
        <v>114</v>
      </c>
      <c r="M7" s="36" t="s">
        <v>115</v>
      </c>
      <c r="N7" s="37" t="s">
        <v>116</v>
      </c>
      <c r="O7" s="37" t="s">
        <v>117</v>
      </c>
      <c r="P7" s="37">
        <v>1.88</v>
      </c>
      <c r="Q7" s="37">
        <v>100</v>
      </c>
      <c r="R7" s="37">
        <v>3781</v>
      </c>
      <c r="S7" s="37">
        <v>14504</v>
      </c>
      <c r="T7" s="37">
        <v>242.82</v>
      </c>
      <c r="U7" s="37">
        <v>59.73</v>
      </c>
      <c r="V7" s="37">
        <v>270</v>
      </c>
      <c r="W7" s="37">
        <v>0.12</v>
      </c>
      <c r="X7" s="37">
        <v>2250</v>
      </c>
      <c r="Y7" s="37">
        <v>99.97</v>
      </c>
      <c r="Z7" s="37">
        <v>100.07</v>
      </c>
      <c r="AA7" s="37">
        <v>100.04</v>
      </c>
      <c r="AB7" s="37">
        <v>99.92</v>
      </c>
      <c r="AC7" s="37">
        <v>99.85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820.18</v>
      </c>
      <c r="BG7" s="37">
        <v>714.25</v>
      </c>
      <c r="BH7" s="37">
        <v>611.51</v>
      </c>
      <c r="BI7" s="37">
        <v>522.64</v>
      </c>
      <c r="BJ7" s="37">
        <v>469.21</v>
      </c>
      <c r="BK7" s="37">
        <v>446.63</v>
      </c>
      <c r="BL7" s="37">
        <v>416.91</v>
      </c>
      <c r="BM7" s="37">
        <v>392.19</v>
      </c>
      <c r="BN7" s="37">
        <v>413.5</v>
      </c>
      <c r="BO7" s="37">
        <v>407.42</v>
      </c>
      <c r="BP7" s="37">
        <v>329.28</v>
      </c>
      <c r="BQ7" s="37">
        <v>50.59</v>
      </c>
      <c r="BR7" s="37">
        <v>44.27</v>
      </c>
      <c r="BS7" s="37">
        <v>44.91</v>
      </c>
      <c r="BT7" s="37">
        <v>58.58</v>
      </c>
      <c r="BU7" s="37">
        <v>38.71</v>
      </c>
      <c r="BV7" s="37">
        <v>58.53</v>
      </c>
      <c r="BW7" s="37">
        <v>57.93</v>
      </c>
      <c r="BX7" s="37">
        <v>57.03</v>
      </c>
      <c r="BY7" s="37">
        <v>55.84</v>
      </c>
      <c r="BZ7" s="37">
        <v>57.08</v>
      </c>
      <c r="CA7" s="37">
        <v>60.55</v>
      </c>
      <c r="CB7" s="37">
        <v>320.91000000000003</v>
      </c>
      <c r="CC7" s="37">
        <v>370.51</v>
      </c>
      <c r="CD7" s="37">
        <v>363.62</v>
      </c>
      <c r="CE7" s="37">
        <v>294.82</v>
      </c>
      <c r="CF7" s="37">
        <v>417.57</v>
      </c>
      <c r="CG7" s="37">
        <v>266.57</v>
      </c>
      <c r="CH7" s="37">
        <v>276.93</v>
      </c>
      <c r="CI7" s="37">
        <v>283.73</v>
      </c>
      <c r="CJ7" s="37">
        <v>287.57</v>
      </c>
      <c r="CK7" s="37">
        <v>286.86</v>
      </c>
      <c r="CL7" s="37">
        <v>269.12</v>
      </c>
      <c r="CM7" s="37">
        <v>40.119999999999997</v>
      </c>
      <c r="CN7" s="37">
        <v>40.119999999999997</v>
      </c>
      <c r="CO7" s="37">
        <v>40.119999999999997</v>
      </c>
      <c r="CP7" s="37">
        <v>39.53</v>
      </c>
      <c r="CQ7" s="37">
        <v>38.950000000000003</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2019-02-25T04:02:05Z</dcterms:modified>
</cp:coreProperties>
</file>