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U:\40_産業建設課\猪野\簡易水道\県市町村課田中さんより\190122公営企業に係る「経営比較分析表」の分析等について（照会）【2月7日〆】\190218打返し依頼\"/>
    </mc:Choice>
  </mc:AlternateContent>
  <workbookProtection workbookAlgorithmName="SHA-512" workbookHashValue="OfuC9qYl3cZ2OIhTr+OIoWSVq2llXiOIqSNjrNdFQSuhnJBLOMji/UwAO9BPjy7hIm+T8cDlk6IVTK2uu6xf0A==" workbookSaltValue="G3LhxYbJaOz3LyDdU43Iyg==" workbookSpinCount="100000" lockStructure="1"/>
  <bookViews>
    <workbookView xWindow="0" yWindow="0" windowWidth="28770" windowHeight="116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<sst xmlns="http://schemas.openxmlformats.org/spreadsheetml/2006/main" count="245" uniqueCount="124">
  <si>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</si>
  <si>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</si>
  <si>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</si>
  <si>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</si>
  <si>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</si>
  <si>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</si>
  <si>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</si>
  <si>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</si>
  <si>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</si>
  <si>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</si>
  <si>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</si>
  <si>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</si>
  <si>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</si>
  <si>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</si>
  <si>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</si>
  <si>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</si>
  <si>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</si>
  <si>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</si>
  <si>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</si>
  <si>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</si>
  <si>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</si>
  <si>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</si>
  <si>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</si>
  <si>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</si>
  <si>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</si>
  <si>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</si>
  <si>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</si>
  <si>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</si>
  <si>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</si>
  <si>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</si>
  <si>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</si>
  <si>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</si>
  <si>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</si>
  <si>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</si>
  <si>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</si>
  <si>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</si>
  <si>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</si>
  <si>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</si>
  <si>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</si>
  <si>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</si>
  <si>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</si>
  <si>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</si>
  <si>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</si>
  <si>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</si>
  <si>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</si>
  <si>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</si>
  <si>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</si>
  <si>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</si>
  <si>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</si>
  <si>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</si>
  <si>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</si>
  <si>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</si>
  <si>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</si>
  <si>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</si>
  <si>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</si>
  <si>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</si>
  <si>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</si>
  <si>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</si>
  <si>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</si>
  <si>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</si>
  <si>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</si>
  <si>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</si>
  <si>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</si>
  <si>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</si>
  <si>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</si>
  <si>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</si>
  <si>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</si>
  <si>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</si>
  <si>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</si>
  <si>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</si>
  <si>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</si>
  <si>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</si>
  <si>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</si>
  <si>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</si>
  <si>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</si>
  <si>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</si>
  <si>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</si>
  <si>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</si>
  <si>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</si>
  <si>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</si>
  <si>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</si>
  <si>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</si>
  <si>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</si>
  <si>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</si>
  <si>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</si>
  <si>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</si>
  <si>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</si>
  <si>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</si>
  <si>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</si>
  <si>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</si>
  <si>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</si>
  <si>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</si>
  <si>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</si>
  <si>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</si>
  <si>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</si>
  <si>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</si>
  <si>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</si>
  <si>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</si>
  <si>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</si>
  <si>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</si>
  <si>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</si>
  <si>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</si>
  <si>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</si>
  <si>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</si>
  <si>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</si>
  <si>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</si>
  <si>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</si>
  <si>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</si>
  <si>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</si>
  <si>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</si>
  <si>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</si>
  <si>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</si>
  <si>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</si>
  <si>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</si>
  <si>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</si>
  <si>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</si>
  <si>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</si>
  <si>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</si>
  <si>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</si>
  <si>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</si>
  <si>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</si>
  <si>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各施設において老朽化が見られる。今年度から機能診断及び保全計画を策定し、順次機器の更新や修繕を行っていく予定である。</t>
    <rPh sb="1" eb="2">
      <t>カク</t>
    </rPh>
    <rPh sb="2" eb="4">
      <t>シセツ</t>
    </rPh>
    <rPh sb="8" eb="11">
      <t>ロウキュウカ</t>
    </rPh>
    <rPh sb="12" eb="13">
      <t>ミ</t>
    </rPh>
    <rPh sb="17" eb="20">
      <t>コンネンド</t>
    </rPh>
    <rPh sb="22" eb="24">
      <t>キノウ</t>
    </rPh>
    <rPh sb="24" eb="26">
      <t>シンダン</t>
    </rPh>
    <rPh sb="26" eb="27">
      <t>オヨ</t>
    </rPh>
    <rPh sb="28" eb="30">
      <t>ホゼン</t>
    </rPh>
    <rPh sb="30" eb="32">
      <t>ケイカク</t>
    </rPh>
    <rPh sb="33" eb="35">
      <t>サクテイ</t>
    </rPh>
    <rPh sb="37" eb="39">
      <t>ジュンジ</t>
    </rPh>
    <rPh sb="39" eb="41">
      <t>キキ</t>
    </rPh>
    <rPh sb="42" eb="44">
      <t>コウシン</t>
    </rPh>
    <rPh sb="45" eb="47">
      <t>シュウゼン</t>
    </rPh>
    <rPh sb="48" eb="49">
      <t>オコナ</t>
    </rPh>
    <rPh sb="53" eb="55">
      <t>ヨテイ</t>
    </rPh>
    <phoneticPr fontId="4"/>
  </si>
  <si>
    <t>　施設等の更新時期が近く、今後経営状況の悪化が予想されるため長寿命化計画に基いた運用が求められる。</t>
    <rPh sb="1" eb="4">
      <t>シセツトウ</t>
    </rPh>
    <rPh sb="5" eb="7">
      <t>コウシン</t>
    </rPh>
    <rPh sb="7" eb="9">
      <t>ジキ</t>
    </rPh>
    <rPh sb="10" eb="11">
      <t>チカ</t>
    </rPh>
    <rPh sb="13" eb="15">
      <t>コンゴ</t>
    </rPh>
    <rPh sb="15" eb="17">
      <t>ケイエイ</t>
    </rPh>
    <rPh sb="17" eb="19">
      <t>ジョウキョウ</t>
    </rPh>
    <rPh sb="20" eb="22">
      <t>アッカ</t>
    </rPh>
    <rPh sb="23" eb="25">
      <t>ヨソウ</t>
    </rPh>
    <rPh sb="30" eb="31">
      <t>チョウ</t>
    </rPh>
    <rPh sb="31" eb="34">
      <t>ジュミョウカ</t>
    </rPh>
    <rPh sb="34" eb="36">
      <t>ケイカク</t>
    </rPh>
    <rPh sb="37" eb="38">
      <t>モト</t>
    </rPh>
    <rPh sb="40" eb="42">
      <t>ウンヨウ</t>
    </rPh>
    <rPh sb="43" eb="44">
      <t>モト</t>
    </rPh>
    <phoneticPr fontId="4"/>
  </si>
  <si>
    <t>　収益的収支比率及び経費回収率、企業債残高対事業規模比率は平均を大きく上回っており経営悪化が見られる。ただ汚水処理原価は減少傾向であり、水洗率は高水準で経営に貢献している。また平成32年度より施設等の更新を計画しており、債務の増加が予想される。そのため今後、料金体制の見直しが求められる。</t>
    <rPh sb="1" eb="3">
      <t>シュウエキ</t>
    </rPh>
    <rPh sb="3" eb="4">
      <t>テキ</t>
    </rPh>
    <rPh sb="4" eb="6">
      <t>シュウシ</t>
    </rPh>
    <rPh sb="6" eb="8">
      <t>ヒリツ</t>
    </rPh>
    <rPh sb="8" eb="9">
      <t>オヨ</t>
    </rPh>
    <rPh sb="10" eb="12">
      <t>ケイヒ</t>
    </rPh>
    <rPh sb="12" eb="14">
      <t>カイシュウ</t>
    </rPh>
    <rPh sb="14" eb="15">
      <t>リツ</t>
    </rPh>
    <rPh sb="29" eb="31">
      <t>ヘイキン</t>
    </rPh>
    <rPh sb="32" eb="33">
      <t>オオ</t>
    </rPh>
    <rPh sb="35" eb="37">
      <t>ウワマワ</t>
    </rPh>
    <rPh sb="41" eb="43">
      <t>ケイエイ</t>
    </rPh>
    <rPh sb="43" eb="45">
      <t>アッカ</t>
    </rPh>
    <rPh sb="46" eb="47">
      <t>ミ</t>
    </rPh>
    <rPh sb="53" eb="55">
      <t>オスイ</t>
    </rPh>
    <rPh sb="55" eb="57">
      <t>ショリ</t>
    </rPh>
    <rPh sb="57" eb="59">
      <t>ゲンカ</t>
    </rPh>
    <rPh sb="60" eb="62">
      <t>ゲンショウ</t>
    </rPh>
    <rPh sb="62" eb="64">
      <t>ケイコウ</t>
    </rPh>
    <rPh sb="76" eb="78">
      <t>ケイエイ</t>
    </rPh>
    <rPh sb="79" eb="81">
      <t>コウケン</t>
    </rPh>
    <rPh sb="88" eb="90">
      <t>ヘイセイ</t>
    </rPh>
    <rPh sb="92" eb="94">
      <t>ネンド</t>
    </rPh>
    <rPh sb="96" eb="99">
      <t>シセツトウ</t>
    </rPh>
    <rPh sb="100" eb="102">
      <t>コウシン</t>
    </rPh>
    <rPh sb="103" eb="105">
      <t>ケイカク</t>
    </rPh>
    <rPh sb="110" eb="112">
      <t>サイム</t>
    </rPh>
    <rPh sb="113" eb="115">
      <t>ゾウカ</t>
    </rPh>
    <rPh sb="116" eb="118">
      <t>ヨソウ</t>
    </rPh>
    <rPh sb="126" eb="128">
      <t>コンゴ</t>
    </rPh>
    <rPh sb="129" eb="131">
      <t>リョウキン</t>
    </rPh>
    <rPh sb="131" eb="133">
      <t>タイセイ</t>
    </rPh>
    <rPh sb="134" eb="136">
      <t>ミナオ</t>
    </rPh>
    <rPh sb="138" eb="13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</si>
</sst>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E-46C1-81C7-5BE4165398B0}"/>
            </c:ext>
          </c:extLst>
        </c:ser>
        <c:dLbls>
          <c:showLegendKey val="0"/>
          <c:showVal val="0"/>
          <c:showCatName val="0"/>
          <c:showSerName val="0"/>
          <c:showPercent val="0"/>
          <c:showBubbleSize val="0"/>
        </c:dLbls>
        <c:gapWidth val="150"/>
        <c:axId val="215821736"/>
        <c:axId val="21575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c:v>0.09</c:v>
                </c:pt>
              </c:numCache>
            </c:numRef>
          </c:val>
          <c:smooth val="0"/>
          <c:extLst>
            <c:ext xmlns:c16="http://schemas.microsoft.com/office/drawing/2014/chart" uri="{C3380CC4-5D6E-409C-BE32-E72D297353CC}">
              <c16:uniqueId val="{00000001-88FE-46C1-81C7-5BE4165398B0}"/>
            </c:ext>
          </c:extLst>
        </c:ser>
        <c:dLbls>
          <c:showLegendKey val="0"/>
          <c:showVal val="0"/>
          <c:showCatName val="0"/>
          <c:showSerName val="0"/>
          <c:showPercent val="0"/>
          <c:showBubbleSize val="0"/>
        </c:dLbls>
        <c:marker val="1"/>
        <c:smooth val="0"/>
        <c:axId val="215821736"/>
        <c:axId val="215757040"/>
      </c:lineChart>
      <c:dateAx>
        <c:axId val="215821736"/>
        <c:scaling>
          <c:orientation val="minMax"/>
        </c:scaling>
        <c:delete val="1"/>
        <c:axPos val="b"/>
        <c:numFmt formatCode="ge" sourceLinked="1"/>
        <c:majorTickMark val="none"/>
        <c:minorTickMark val="none"/>
        <c:tickLblPos val="none"/>
        <c:crossAx val="215757040"/>
        <c:crosses val="autoZero"/>
        <c:auto val="1"/>
        <c:lblOffset val="100"/>
        <c:baseTimeUnit val="years"/>
      </c:dateAx>
      <c:valAx>
        <c:axId val="21575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2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D3-441E-B82B-01D6EC2CB067}"/>
            </c:ext>
          </c:extLst>
        </c:ser>
        <c:dLbls>
          <c:showLegendKey val="0"/>
          <c:showVal val="0"/>
          <c:showCatName val="0"/>
          <c:showSerName val="0"/>
          <c:showPercent val="0"/>
          <c:showBubbleSize val="0"/>
        </c:dLbls>
        <c:gapWidth val="150"/>
        <c:axId val="216661944"/>
        <c:axId val="21651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33.21</c:v>
                </c:pt>
              </c:numCache>
            </c:numRef>
          </c:val>
          <c:smooth val="0"/>
          <c:extLst>
            <c:ext xmlns:c16="http://schemas.microsoft.com/office/drawing/2014/chart" uri="{C3380CC4-5D6E-409C-BE32-E72D297353CC}">
              <c16:uniqueId val="{00000001-B5D3-441E-B82B-01D6EC2CB067}"/>
            </c:ext>
          </c:extLst>
        </c:ser>
        <c:dLbls>
          <c:showLegendKey val="0"/>
          <c:showVal val="0"/>
          <c:showCatName val="0"/>
          <c:showSerName val="0"/>
          <c:showPercent val="0"/>
          <c:showBubbleSize val="0"/>
        </c:dLbls>
        <c:marker val="1"/>
        <c:smooth val="0"/>
        <c:axId val="216661944"/>
        <c:axId val="216516440"/>
      </c:lineChart>
      <c:dateAx>
        <c:axId val="216661944"/>
        <c:scaling>
          <c:orientation val="minMax"/>
        </c:scaling>
        <c:delete val="1"/>
        <c:axPos val="b"/>
        <c:numFmt formatCode="ge" sourceLinked="1"/>
        <c:majorTickMark val="none"/>
        <c:minorTickMark val="none"/>
        <c:tickLblPos val="none"/>
        <c:crossAx val="216516440"/>
        <c:crosses val="autoZero"/>
        <c:auto val="1"/>
        <c:lblOffset val="100"/>
        <c:baseTimeUnit val="years"/>
      </c:dateAx>
      <c:valAx>
        <c:axId val="2165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98.45</c:v>
                </c:pt>
                <c:pt idx="1">
                  <c:v>9.2899999999999991</c:v>
                </c:pt>
                <c:pt idx="2">
                  <c:v>96.26</c:v>
                </c:pt>
                <c:pt idx="3">
                  <c:v>96.12</c:v>
                </c:pt>
                <c:pt idx="4">
                  <c:v>98.69</c:v>
                </c:pt>
              </c:numCache>
            </c:numRef>
          </c:val>
          <c:extLst>
            <c:ext xmlns:c16="http://schemas.microsoft.com/office/drawing/2014/chart" uri="{C3380CC4-5D6E-409C-BE32-E72D297353CC}">
              <c16:uniqueId val="{00000000-0679-477C-92BC-16BEDEE3E914}"/>
            </c:ext>
          </c:extLst>
        </c:ser>
        <c:dLbls>
          <c:showLegendKey val="0"/>
          <c:showVal val="0"/>
          <c:showCatName val="0"/>
          <c:showSerName val="0"/>
          <c:showPercent val="0"/>
          <c:showBubbleSize val="0"/>
        </c:dLbls>
        <c:gapWidth val="150"/>
        <c:axId val="216517616"/>
        <c:axId val="21651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79.98</c:v>
                </c:pt>
              </c:numCache>
            </c:numRef>
          </c:val>
          <c:smooth val="0"/>
          <c:extLst>
            <c:ext xmlns:c16="http://schemas.microsoft.com/office/drawing/2014/chart" uri="{C3380CC4-5D6E-409C-BE32-E72D297353CC}">
              <c16:uniqueId val="{00000001-0679-477C-92BC-16BEDEE3E914}"/>
            </c:ext>
          </c:extLst>
        </c:ser>
        <c:dLbls>
          <c:showLegendKey val="0"/>
          <c:showVal val="0"/>
          <c:showCatName val="0"/>
          <c:showSerName val="0"/>
          <c:showPercent val="0"/>
          <c:showBubbleSize val="0"/>
        </c:dLbls>
        <c:marker val="1"/>
        <c:smooth val="0"/>
        <c:axId val="216517616"/>
        <c:axId val="216518008"/>
      </c:lineChart>
      <c:dateAx>
        <c:axId val="216517616"/>
        <c:scaling>
          <c:orientation val="minMax"/>
        </c:scaling>
        <c:delete val="1"/>
        <c:axPos val="b"/>
        <c:numFmt formatCode="ge" sourceLinked="1"/>
        <c:majorTickMark val="none"/>
        <c:minorTickMark val="none"/>
        <c:tickLblPos val="none"/>
        <c:crossAx val="216518008"/>
        <c:crosses val="autoZero"/>
        <c:auto val="1"/>
        <c:lblOffset val="100"/>
        <c:baseTimeUnit val="years"/>
      </c:dateAx>
      <c:valAx>
        <c:axId val="2165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36.31</c:v>
                </c:pt>
                <c:pt idx="1">
                  <c:v>38.729999999999997</c:v>
                </c:pt>
                <c:pt idx="2">
                  <c:v>38.090000000000003</c:v>
                </c:pt>
                <c:pt idx="3">
                  <c:v>40.82</c:v>
                </c:pt>
                <c:pt idx="4">
                  <c:v>100</c:v>
                </c:pt>
              </c:numCache>
            </c:numRef>
          </c:val>
          <c:extLst>
            <c:ext xmlns:c16="http://schemas.microsoft.com/office/drawing/2014/chart" uri="{C3380CC4-5D6E-409C-BE32-E72D297353CC}">
              <c16:uniqueId val="{00000000-3221-4090-8C18-4CD24A2DA175}"/>
            </c:ext>
          </c:extLst>
        </c:ser>
        <c:dLbls>
          <c:showLegendKey val="0"/>
          <c:showVal val="0"/>
          <c:showCatName val="0"/>
          <c:showSerName val="0"/>
          <c:showPercent val="0"/>
          <c:showBubbleSize val="0"/>
        </c:dLbls>
        <c:gapWidth val="150"/>
        <c:axId val="216632920"/>
        <c:axId val="2161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1-4090-8C18-4CD24A2DA175}"/>
            </c:ext>
          </c:extLst>
        </c:ser>
        <c:dLbls>
          <c:showLegendKey val="0"/>
          <c:showVal val="0"/>
          <c:showCatName val="0"/>
          <c:showSerName val="0"/>
          <c:showPercent val="0"/>
          <c:showBubbleSize val="0"/>
        </c:dLbls>
        <c:marker val="1"/>
        <c:smooth val="0"/>
        <c:axId val="216632920"/>
        <c:axId val="216128544"/>
      </c:lineChart>
      <c:dateAx>
        <c:axId val="216632920"/>
        <c:scaling>
          <c:orientation val="minMax"/>
        </c:scaling>
        <c:delete val="1"/>
        <c:axPos val="b"/>
        <c:numFmt formatCode="ge" sourceLinked="1"/>
        <c:majorTickMark val="none"/>
        <c:minorTickMark val="none"/>
        <c:tickLblPos val="none"/>
        <c:crossAx val="216128544"/>
        <c:crosses val="autoZero"/>
        <c:auto val="1"/>
        <c:lblOffset val="100"/>
        <c:baseTimeUnit val="years"/>
      </c:dateAx>
      <c:valAx>
        <c:axId val="2161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3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5-48D6-9DFA-74865C1C9B2C}"/>
            </c:ext>
          </c:extLst>
        </c:ser>
        <c:dLbls>
          <c:showLegendKey val="0"/>
          <c:showVal val="0"/>
          <c:showCatName val="0"/>
          <c:showSerName val="0"/>
          <c:showPercent val="0"/>
          <c:showBubbleSize val="0"/>
        </c:dLbls>
        <c:gapWidth val="150"/>
        <c:axId val="216184584"/>
        <c:axId val="21618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5-48D6-9DFA-74865C1C9B2C}"/>
            </c:ext>
          </c:extLst>
        </c:ser>
        <c:dLbls>
          <c:showLegendKey val="0"/>
          <c:showVal val="0"/>
          <c:showCatName val="0"/>
          <c:showSerName val="0"/>
          <c:showPercent val="0"/>
          <c:showBubbleSize val="0"/>
        </c:dLbls>
        <c:marker val="1"/>
        <c:smooth val="0"/>
        <c:axId val="216184584"/>
        <c:axId val="216189064"/>
      </c:lineChart>
      <c:dateAx>
        <c:axId val="216184584"/>
        <c:scaling>
          <c:orientation val="minMax"/>
        </c:scaling>
        <c:delete val="1"/>
        <c:axPos val="b"/>
        <c:numFmt formatCode="ge" sourceLinked="1"/>
        <c:majorTickMark val="none"/>
        <c:minorTickMark val="none"/>
        <c:tickLblPos val="none"/>
        <c:crossAx val="216189064"/>
        <c:crosses val="autoZero"/>
        <c:auto val="1"/>
        <c:lblOffset val="100"/>
        <c:baseTimeUnit val="years"/>
      </c:dateAx>
      <c:valAx>
        <c:axId val="21618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5D-4421-81E6-AAF47B8C982D}"/>
            </c:ext>
          </c:extLst>
        </c:ser>
        <c:dLbls>
          <c:showLegendKey val="0"/>
          <c:showVal val="0"/>
          <c:showCatName val="0"/>
          <c:showSerName val="0"/>
          <c:showPercent val="0"/>
          <c:showBubbleSize val="0"/>
        </c:dLbls>
        <c:gapWidth val="150"/>
        <c:axId val="216223760"/>
        <c:axId val="21622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5D-4421-81E6-AAF47B8C982D}"/>
            </c:ext>
          </c:extLst>
        </c:ser>
        <c:dLbls>
          <c:showLegendKey val="0"/>
          <c:showVal val="0"/>
          <c:showCatName val="0"/>
          <c:showSerName val="0"/>
          <c:showPercent val="0"/>
          <c:showBubbleSize val="0"/>
        </c:dLbls>
        <c:marker val="1"/>
        <c:smooth val="0"/>
        <c:axId val="216223760"/>
        <c:axId val="216224144"/>
      </c:lineChart>
      <c:dateAx>
        <c:axId val="216223760"/>
        <c:scaling>
          <c:orientation val="minMax"/>
        </c:scaling>
        <c:delete val="1"/>
        <c:axPos val="b"/>
        <c:numFmt formatCode="ge" sourceLinked="1"/>
        <c:majorTickMark val="none"/>
        <c:minorTickMark val="none"/>
        <c:tickLblPos val="none"/>
        <c:crossAx val="216224144"/>
        <c:crosses val="autoZero"/>
        <c:auto val="1"/>
        <c:lblOffset val="100"/>
        <c:baseTimeUnit val="years"/>
      </c:dateAx>
      <c:valAx>
        <c:axId val="2162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2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C-4051-B5DF-0AAB79251E20}"/>
            </c:ext>
          </c:extLst>
        </c:ser>
        <c:dLbls>
          <c:showLegendKey val="0"/>
          <c:showVal val="0"/>
          <c:showCatName val="0"/>
          <c:showSerName val="0"/>
          <c:showPercent val="0"/>
          <c:showBubbleSize val="0"/>
        </c:dLbls>
        <c:gapWidth val="150"/>
        <c:axId val="136854152"/>
        <c:axId val="2163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C-4051-B5DF-0AAB79251E20}"/>
            </c:ext>
          </c:extLst>
        </c:ser>
        <c:dLbls>
          <c:showLegendKey val="0"/>
          <c:showVal val="0"/>
          <c:showCatName val="0"/>
          <c:showSerName val="0"/>
          <c:showPercent val="0"/>
          <c:showBubbleSize val="0"/>
        </c:dLbls>
        <c:marker val="1"/>
        <c:smooth val="0"/>
        <c:axId val="136854152"/>
        <c:axId val="216314240"/>
      </c:lineChart>
      <c:dateAx>
        <c:axId val="136854152"/>
        <c:scaling>
          <c:orientation val="minMax"/>
        </c:scaling>
        <c:delete val="1"/>
        <c:axPos val="b"/>
        <c:numFmt formatCode="ge" sourceLinked="1"/>
        <c:majorTickMark val="none"/>
        <c:minorTickMark val="none"/>
        <c:tickLblPos val="none"/>
        <c:crossAx val="216314240"/>
        <c:crosses val="autoZero"/>
        <c:auto val="1"/>
        <c:lblOffset val="100"/>
        <c:baseTimeUnit val="years"/>
      </c:dateAx>
      <c:valAx>
        <c:axId val="216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5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C-433F-8D32-DBDC40E90CC1}"/>
            </c:ext>
          </c:extLst>
        </c:ser>
        <c:dLbls>
          <c:showLegendKey val="0"/>
          <c:showVal val="0"/>
          <c:showCatName val="0"/>
          <c:showSerName val="0"/>
          <c:showPercent val="0"/>
          <c:showBubbleSize val="0"/>
        </c:dLbls>
        <c:gapWidth val="150"/>
        <c:axId val="216317376"/>
        <c:axId val="21631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C-433F-8D32-DBDC40E90CC1}"/>
            </c:ext>
          </c:extLst>
        </c:ser>
        <c:dLbls>
          <c:showLegendKey val="0"/>
          <c:showVal val="0"/>
          <c:showCatName val="0"/>
          <c:showSerName val="0"/>
          <c:showPercent val="0"/>
          <c:showBubbleSize val="0"/>
        </c:dLbls>
        <c:marker val="1"/>
        <c:smooth val="0"/>
        <c:axId val="216317376"/>
        <c:axId val="216317768"/>
      </c:lineChart>
      <c:dateAx>
        <c:axId val="216317376"/>
        <c:scaling>
          <c:orientation val="minMax"/>
        </c:scaling>
        <c:delete val="1"/>
        <c:axPos val="b"/>
        <c:numFmt formatCode="ge" sourceLinked="1"/>
        <c:majorTickMark val="none"/>
        <c:minorTickMark val="none"/>
        <c:tickLblPos val="none"/>
        <c:crossAx val="216317768"/>
        <c:crosses val="autoZero"/>
        <c:auto val="1"/>
        <c:lblOffset val="100"/>
        <c:baseTimeUnit val="years"/>
      </c:dateAx>
      <c:valAx>
        <c:axId val="21631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0</c:v>
                </c:pt>
                <c:pt idx="4" formatCode="#,##0.00;&quot;△&quot;#,##0.00;&quot;-&quot;">
                  <c:v>3497</c:v>
                </c:pt>
              </c:numCache>
            </c:numRef>
          </c:val>
          <c:extLst>
            <c:ext xmlns:c16="http://schemas.microsoft.com/office/drawing/2014/chart" uri="{C3380CC4-5D6E-409C-BE32-E72D297353CC}">
              <c16:uniqueId val="{00000000-520D-4673-ACC7-27BC7437F602}"/>
            </c:ext>
          </c:extLst>
        </c:ser>
        <c:dLbls>
          <c:showLegendKey val="0"/>
          <c:showVal val="0"/>
          <c:showCatName val="0"/>
          <c:showSerName val="0"/>
          <c:showPercent val="0"/>
          <c:showBubbleSize val="0"/>
        </c:dLbls>
        <c:gapWidth val="150"/>
        <c:axId val="216659200"/>
        <c:axId val="21665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1060.8599999999999</c:v>
                </c:pt>
              </c:numCache>
            </c:numRef>
          </c:val>
          <c:smooth val="0"/>
          <c:extLst>
            <c:ext xmlns:c16="http://schemas.microsoft.com/office/drawing/2014/chart" uri="{C3380CC4-5D6E-409C-BE32-E72D297353CC}">
              <c16:uniqueId val="{00000001-520D-4673-ACC7-27BC7437F602}"/>
            </c:ext>
          </c:extLst>
        </c:ser>
        <c:dLbls>
          <c:showLegendKey val="0"/>
          <c:showVal val="0"/>
          <c:showCatName val="0"/>
          <c:showSerName val="0"/>
          <c:showPercent val="0"/>
          <c:showBubbleSize val="0"/>
        </c:dLbls>
        <c:marker val="1"/>
        <c:smooth val="0"/>
        <c:axId val="216659200"/>
        <c:axId val="216659592"/>
      </c:lineChart>
      <c:dateAx>
        <c:axId val="216659200"/>
        <c:scaling>
          <c:orientation val="minMax"/>
        </c:scaling>
        <c:delete val="1"/>
        <c:axPos val="b"/>
        <c:numFmt formatCode="ge" sourceLinked="1"/>
        <c:majorTickMark val="none"/>
        <c:minorTickMark val="none"/>
        <c:tickLblPos val="none"/>
        <c:crossAx val="216659592"/>
        <c:crosses val="autoZero"/>
        <c:auto val="1"/>
        <c:lblOffset val="100"/>
        <c:baseTimeUnit val="years"/>
      </c:dateAx>
      <c:valAx>
        <c:axId val="21665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20.94</c:v>
                </c:pt>
                <c:pt idx="1">
                  <c:v>22.8</c:v>
                </c:pt>
                <c:pt idx="2">
                  <c:v>23.55</c:v>
                </c:pt>
                <c:pt idx="3">
                  <c:v>27.45</c:v>
                </c:pt>
                <c:pt idx="4">
                  <c:v>100</c:v>
                </c:pt>
              </c:numCache>
            </c:numRef>
          </c:val>
          <c:extLst>
            <c:ext xmlns:c16="http://schemas.microsoft.com/office/drawing/2014/chart" uri="{C3380CC4-5D6E-409C-BE32-E72D297353CC}">
              <c16:uniqueId val="{00000000-47F3-4F97-BFC5-574B7513AB54}"/>
            </c:ext>
          </c:extLst>
        </c:ser>
        <c:dLbls>
          <c:showLegendKey val="0"/>
          <c:showVal val="0"/>
          <c:showCatName val="0"/>
          <c:showSerName val="0"/>
          <c:showPercent val="0"/>
          <c:showBubbleSize val="0"/>
        </c:dLbls>
        <c:gapWidth val="150"/>
        <c:axId val="216316984"/>
        <c:axId val="21631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45.81</c:v>
                </c:pt>
              </c:numCache>
            </c:numRef>
          </c:val>
          <c:smooth val="0"/>
          <c:extLst>
            <c:ext xmlns:c16="http://schemas.microsoft.com/office/drawing/2014/chart" uri="{C3380CC4-5D6E-409C-BE32-E72D297353CC}">
              <c16:uniqueId val="{00000001-47F3-4F97-BFC5-574B7513AB54}"/>
            </c:ext>
          </c:extLst>
        </c:ser>
        <c:dLbls>
          <c:showLegendKey val="0"/>
          <c:showVal val="0"/>
          <c:showCatName val="0"/>
          <c:showSerName val="0"/>
          <c:showPercent val="0"/>
          <c:showBubbleSize val="0"/>
        </c:dLbls>
        <c:marker val="1"/>
        <c:smooth val="0"/>
        <c:axId val="216316984"/>
        <c:axId val="216316592"/>
      </c:lineChart>
      <c:dateAx>
        <c:axId val="216316984"/>
        <c:scaling>
          <c:orientation val="minMax"/>
        </c:scaling>
        <c:delete val="1"/>
        <c:axPos val="b"/>
        <c:numFmt formatCode="ge" sourceLinked="1"/>
        <c:majorTickMark val="none"/>
        <c:minorTickMark val="none"/>
        <c:tickLblPos val="none"/>
        <c:crossAx val="216316592"/>
        <c:crosses val="autoZero"/>
        <c:auto val="1"/>
        <c:lblOffset val="100"/>
        <c:baseTimeUnit val="years"/>
      </c:dateAx>
      <c:valAx>
        <c:axId val="21631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1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1052.02</c:v>
                </c:pt>
                <c:pt idx="1">
                  <c:v>995.38</c:v>
                </c:pt>
                <c:pt idx="2">
                  <c:v>968.2</c:v>
                </c:pt>
                <c:pt idx="3">
                  <c:v>826.48</c:v>
                </c:pt>
                <c:pt idx="4">
                  <c:v>227.86</c:v>
                </c:pt>
              </c:numCache>
            </c:numRef>
          </c:val>
          <c:extLst>
            <c:ext xmlns:c16="http://schemas.microsoft.com/office/drawing/2014/chart" uri="{C3380CC4-5D6E-409C-BE32-E72D297353CC}">
              <c16:uniqueId val="{00000000-B723-48D0-9881-D0FED76FBED5}"/>
            </c:ext>
          </c:extLst>
        </c:ser>
        <c:dLbls>
          <c:showLegendKey val="0"/>
          <c:showVal val="0"/>
          <c:showCatName val="0"/>
          <c:showSerName val="0"/>
          <c:showPercent val="0"/>
          <c:showBubbleSize val="0"/>
        </c:dLbls>
        <c:gapWidth val="150"/>
        <c:axId val="216315416"/>
        <c:axId val="2166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383.92</c:v>
                </c:pt>
              </c:numCache>
            </c:numRef>
          </c:val>
          <c:smooth val="0"/>
          <c:extLst>
            <c:ext xmlns:c16="http://schemas.microsoft.com/office/drawing/2014/chart" uri="{C3380CC4-5D6E-409C-BE32-E72D297353CC}">
              <c16:uniqueId val="{00000001-B723-48D0-9881-D0FED76FBED5}"/>
            </c:ext>
          </c:extLst>
        </c:ser>
        <c:dLbls>
          <c:showLegendKey val="0"/>
          <c:showVal val="0"/>
          <c:showCatName val="0"/>
          <c:showSerName val="0"/>
          <c:showPercent val="0"/>
          <c:showBubbleSize val="0"/>
        </c:dLbls>
        <c:marker val="1"/>
        <c:smooth val="0"/>
        <c:axId val="216315416"/>
        <c:axId val="216660768"/>
      </c:lineChart>
      <c:dateAx>
        <c:axId val="216315416"/>
        <c:scaling>
          <c:orientation val="minMax"/>
        </c:scaling>
        <c:delete val="1"/>
        <c:axPos val="b"/>
        <c:numFmt formatCode="ge" sourceLinked="1"/>
        <c:majorTickMark val="none"/>
        <c:minorTickMark val="none"/>
        <c:tickLblPos val="none"/>
        <c:crossAx val="216660768"/>
        <c:crosses val="autoZero"/>
        <c:auto val="1"/>
        <c:lblOffset val="100"/>
        <c:baseTimeUnit val="years"/>
      </c:dateAx>
      <c:valAx>
        <c:axId val="2166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知夫村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614</v>
      </c>
      <c r="AM8" s="66"/>
      <c r="AN8" s="66"/>
      <c r="AO8" s="66"/>
      <c r="AP8" s="66"/>
      <c r="AQ8" s="66"/>
      <c r="AR8" s="66"/>
      <c r="AS8" s="66"/>
      <c r="AT8" s="65">
        <f>データ!T6</f>
        <v>13.7</v>
      </c>
      <c r="AU8" s="65"/>
      <c r="AV8" s="65"/>
      <c r="AW8" s="65"/>
      <c r="AX8" s="65"/>
      <c r="AY8" s="65"/>
      <c r="AZ8" s="65"/>
      <c r="BA8" s="65"/>
      <c r="BB8" s="65">
        <f>データ!U6</f>
        <v>44.82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99.19</v>
      </c>
      <c r="Q10" s="65"/>
      <c r="R10" s="65"/>
      <c r="S10" s="65"/>
      <c r="T10" s="65"/>
      <c r="U10" s="65"/>
      <c r="V10" s="65"/>
      <c r="W10" s="65">
        <f>データ!Q6</f>
        <v>100</v>
      </c>
      <c r="X10" s="65"/>
      <c r="Y10" s="65"/>
      <c r="Z10" s="65"/>
      <c r="AA10" s="65"/>
      <c r="AB10" s="65"/>
      <c r="AC10" s="65"/>
      <c r="AD10" s="66">
        <f>データ!R6</f>
        <v>4000</v>
      </c>
      <c r="AE10" s="66"/>
      <c r="AF10" s="66"/>
      <c r="AG10" s="66"/>
      <c r="AH10" s="66"/>
      <c r="AI10" s="66"/>
      <c r="AJ10" s="66"/>
      <c r="AK10" s="2"/>
      <c r="AL10" s="66">
        <f>データ!V6</f>
        <v>610</v>
      </c>
      <c r="AM10" s="66"/>
      <c r="AN10" s="66"/>
      <c r="AO10" s="66"/>
      <c r="AP10" s="66"/>
      <c r="AQ10" s="66"/>
      <c r="AR10" s="66"/>
      <c r="AS10" s="66"/>
      <c r="AT10" s="65">
        <f>データ!W6</f>
        <v>0.17</v>
      </c>
      <c r="AU10" s="65"/>
      <c r="AV10" s="65"/>
      <c r="AW10" s="65"/>
      <c r="AX10" s="65"/>
      <c r="AY10" s="65"/>
      <c r="AZ10" s="65"/>
      <c r="BA10" s="65"/>
      <c r="BB10" s="65">
        <f>データ!X6</f>
        <v>3588.24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PD6fQJMDwKFJEpzDG0dfSCg+iBfngKvSAOwAnDjcj7AD6yhsJAcNz3pmJmy0g5UpSj8ZD8PU9R8xhufSGknfFA==" saltValue="SEFIkTAR/sq/nnZcZzOf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C34" sqref="BC34"/>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325279</v>
      </c>
      <c r="D6" s="32">
        <f t="shared" si="3"/>
        <v>47</v>
      </c>
      <c r="E6" s="32">
        <f t="shared" si="3"/>
        <v>17</v>
      </c>
      <c r="F6" s="32">
        <f t="shared" si="3"/>
        <v>6</v>
      </c>
      <c r="G6" s="32">
        <f t="shared" si="3"/>
        <v>0</v>
      </c>
      <c r="H6" s="32" t="str">
        <f t="shared" si="3"/>
        <v>島根県　知夫村</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99.19</v>
      </c>
      <c r="Q6" s="33">
        <f t="shared" si="3"/>
        <v>100</v>
      </c>
      <c r="R6" s="33">
        <f t="shared" si="3"/>
        <v>4000</v>
      </c>
      <c r="S6" s="33">
        <f t="shared" si="3"/>
        <v>614</v>
      </c>
      <c r="T6" s="33">
        <f t="shared" si="3"/>
        <v>13.7</v>
      </c>
      <c r="U6" s="33">
        <f t="shared" si="3"/>
        <v>44.82</v>
      </c>
      <c r="V6" s="33">
        <f t="shared" si="3"/>
        <v>610</v>
      </c>
      <c r="W6" s="33">
        <f t="shared" si="3"/>
        <v>0.17</v>
      </c>
      <c r="X6" s="33">
        <f t="shared" si="3"/>
        <v>3588.24</v>
      </c>
      <c r="Y6" s="34">
        <f>IF(Y7="",NA(),Y7)</f>
        <v>36.31</v>
      </c>
      <c r="Z6" s="34">
        <f t="shared" ref="Z6:AH6" si="4">IF(Z7="",NA(),Z7)</f>
        <v>38.729999999999997</v>
      </c>
      <c r="AA6" s="34">
        <f t="shared" si="4"/>
        <v>38.090000000000003</v>
      </c>
      <c r="AB6" s="34">
        <f t="shared" si="4"/>
        <v>40.82</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0</v>
      </c>
      <c r="BJ6" s="34">
        <f t="shared" si="7"/>
        <v>3497</v>
      </c>
      <c r="BK6" s="34">
        <f t="shared" si="7"/>
        <v>1716.47</v>
      </c>
      <c r="BL6" s="34">
        <f t="shared" si="7"/>
        <v>1741.94</v>
      </c>
      <c r="BM6" s="34">
        <f t="shared" si="7"/>
        <v>1451.54</v>
      </c>
      <c r="BN6" s="34">
        <f t="shared" si="7"/>
        <v>1700.42</v>
      </c>
      <c r="BO6" s="34">
        <f t="shared" si="7"/>
        <v>1060.8599999999999</v>
      </c>
      <c r="BP6" s="33" t="str">
        <f>IF(BP7="","",IF(BP7="-","【-】","【"&amp;SUBSTITUTE(TEXT(BP7,"#,##0.00"),"-","△")&amp;"】"))</f>
        <v>【920.42】</v>
      </c>
      <c r="BQ6" s="34">
        <f>IF(BQ7="",NA(),BQ7)</f>
        <v>20.94</v>
      </c>
      <c r="BR6" s="34">
        <f t="shared" ref="BR6:BZ6" si="8">IF(BR7="",NA(),BR7)</f>
        <v>22.8</v>
      </c>
      <c r="BS6" s="34">
        <f t="shared" si="8"/>
        <v>23.55</v>
      </c>
      <c r="BT6" s="34">
        <f t="shared" si="8"/>
        <v>27.45</v>
      </c>
      <c r="BU6" s="34">
        <f t="shared" si="8"/>
        <v>100</v>
      </c>
      <c r="BV6" s="34">
        <f t="shared" si="8"/>
        <v>35.049999999999997</v>
      </c>
      <c r="BW6" s="34">
        <f t="shared" si="8"/>
        <v>33.86</v>
      </c>
      <c r="BX6" s="34">
        <f t="shared" si="8"/>
        <v>33.58</v>
      </c>
      <c r="BY6" s="34">
        <f t="shared" si="8"/>
        <v>34.51</v>
      </c>
      <c r="BZ6" s="34">
        <f t="shared" si="8"/>
        <v>45.81</v>
      </c>
      <c r="CA6" s="33" t="str">
        <f>IF(CA7="","",IF(CA7="-","【-】","【"&amp;SUBSTITUTE(TEXT(CA7,"#,##0.00"),"-","△")&amp;"】"))</f>
        <v>【47.34】</v>
      </c>
      <c r="CB6" s="34">
        <f>IF(CB7="",NA(),CB7)</f>
        <v>1052.02</v>
      </c>
      <c r="CC6" s="34">
        <f t="shared" ref="CC6:CK6" si="9">IF(CC7="",NA(),CC7)</f>
        <v>995.38</v>
      </c>
      <c r="CD6" s="34">
        <f t="shared" si="9"/>
        <v>968.2</v>
      </c>
      <c r="CE6" s="34">
        <f t="shared" si="9"/>
        <v>826.48</v>
      </c>
      <c r="CF6" s="34">
        <f t="shared" si="9"/>
        <v>227.86</v>
      </c>
      <c r="CG6" s="34">
        <f t="shared" si="9"/>
        <v>463.38</v>
      </c>
      <c r="CH6" s="34">
        <f t="shared" si="9"/>
        <v>510.15</v>
      </c>
      <c r="CI6" s="34">
        <f t="shared" si="9"/>
        <v>514.39</v>
      </c>
      <c r="CJ6" s="34">
        <f t="shared" si="9"/>
        <v>476.11</v>
      </c>
      <c r="CK6" s="34">
        <f t="shared" si="9"/>
        <v>383.92</v>
      </c>
      <c r="CL6" s="33" t="str">
        <f>IF(CL7="","",IF(CL7="-","【-】","【"&amp;SUBSTITUTE(TEXT(CL7,"#,##0.00"),"-","△")&amp;"】"))</f>
        <v>【360.30】</v>
      </c>
      <c r="CM6" s="34" t="str">
        <f>IF(CM7="",NA(),CM7)</f>
        <v>-</v>
      </c>
      <c r="CN6" s="34" t="str">
        <f t="shared" ref="CN6:CV6" si="10">IF(CN7="",NA(),CN7)</f>
        <v>-</v>
      </c>
      <c r="CO6" s="34" t="str">
        <f t="shared" si="10"/>
        <v>-</v>
      </c>
      <c r="CP6" s="34" t="str">
        <f t="shared" si="10"/>
        <v>-</v>
      </c>
      <c r="CQ6" s="34" t="str">
        <f t="shared" si="10"/>
        <v>-</v>
      </c>
      <c r="CR6" s="34">
        <f t="shared" si="10"/>
        <v>31.37</v>
      </c>
      <c r="CS6" s="34">
        <f t="shared" si="10"/>
        <v>29.86</v>
      </c>
      <c r="CT6" s="34">
        <f t="shared" si="10"/>
        <v>29.28</v>
      </c>
      <c r="CU6" s="34">
        <f t="shared" si="10"/>
        <v>29.4</v>
      </c>
      <c r="CV6" s="34">
        <f t="shared" si="10"/>
        <v>33.21</v>
      </c>
      <c r="CW6" s="33" t="str">
        <f>IF(CW7="","",IF(CW7="-","【-】","【"&amp;SUBSTITUTE(TEXT(CW7,"#,##0.00"),"-","△")&amp;"】"))</f>
        <v>【34.06】</v>
      </c>
      <c r="CX6" s="34">
        <f>IF(CX7="",NA(),CX7)</f>
        <v>98.45</v>
      </c>
      <c r="CY6" s="34">
        <f t="shared" ref="CY6:DG6" si="11">IF(CY7="",NA(),CY7)</f>
        <v>9.2899999999999991</v>
      </c>
      <c r="CZ6" s="34">
        <f t="shared" si="11"/>
        <v>96.26</v>
      </c>
      <c r="DA6" s="34">
        <f t="shared" si="11"/>
        <v>96.12</v>
      </c>
      <c r="DB6" s="34">
        <f t="shared" si="11"/>
        <v>98.69</v>
      </c>
      <c r="DC6" s="34">
        <f t="shared" si="11"/>
        <v>67.38</v>
      </c>
      <c r="DD6" s="34">
        <f t="shared" si="11"/>
        <v>65.95</v>
      </c>
      <c r="DE6" s="34">
        <f t="shared" si="11"/>
        <v>66.819999999999993</v>
      </c>
      <c r="DF6" s="34">
        <f t="shared" si="11"/>
        <v>63.77</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4">
        <f t="shared" si="14"/>
        <v>0.09</v>
      </c>
      <c r="EO6" s="33" t="str">
        <f>IF(EO7="","",IF(EO7="-","【-】","【"&amp;SUBSTITUTE(TEXT(EO7,"#,##0.00"),"-","△")&amp;"】"))</f>
        <v>【0.01】</v>
      </c>
    </row>
    <row r="7" spans="1:145" s="35" customFormat="1" x14ac:dyDescent="0.15">
      <c r="A7" s="27"/>
      <c r="B7" s="36">
        <v>2017</v>
      </c>
      <c r="C7" s="36">
        <v>325279</v>
      </c>
      <c r="D7" s="36">
        <v>47</v>
      </c>
      <c r="E7" s="36">
        <v>17</v>
      </c>
      <c r="F7" s="36">
        <v>6</v>
      </c>
      <c r="G7" s="36">
        <v>0</v>
      </c>
      <c r="H7" s="36" t="s">
        <v>108</v>
      </c>
      <c r="I7" s="36" t="s">
        <v>109</v>
      </c>
      <c r="J7" s="36" t="s">
        <v>110</v>
      </c>
      <c r="K7" s="36" t="s">
        <v>111</v>
      </c>
      <c r="L7" s="36" t="s">
        <v>112</v>
      </c>
      <c r="M7" s="36" t="s">
        <v>113</v>
      </c>
      <c r="N7" s="37" t="s">
        <v>114</v>
      </c>
      <c r="O7" s="37" t="s">
        <v>115</v>
      </c>
      <c r="P7" s="37">
        <v>99.19</v>
      </c>
      <c r="Q7" s="37">
        <v>100</v>
      </c>
      <c r="R7" s="37">
        <v>4000</v>
      </c>
      <c r="S7" s="37">
        <v>614</v>
      </c>
      <c r="T7" s="37">
        <v>13.7</v>
      </c>
      <c r="U7" s="37">
        <v>44.82</v>
      </c>
      <c r="V7" s="37">
        <v>610</v>
      </c>
      <c r="W7" s="37">
        <v>0.17</v>
      </c>
      <c r="X7" s="37">
        <v>3588.24</v>
      </c>
      <c r="Y7" s="37">
        <v>36.31</v>
      </c>
      <c r="Z7" s="37">
        <v>38.729999999999997</v>
      </c>
      <c r="AA7" s="37">
        <v>38.090000000000003</v>
      </c>
      <c r="AB7" s="37">
        <v>40.82</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3497</v>
      </c>
      <c r="BK7" s="37">
        <v>1716.47</v>
      </c>
      <c r="BL7" s="37">
        <v>1741.94</v>
      </c>
      <c r="BM7" s="37">
        <v>1451.54</v>
      </c>
      <c r="BN7" s="37">
        <v>1700.42</v>
      </c>
      <c r="BO7" s="37">
        <v>1060.8599999999999</v>
      </c>
      <c r="BP7" s="37">
        <v>920.42</v>
      </c>
      <c r="BQ7" s="37">
        <v>20.94</v>
      </c>
      <c r="BR7" s="37">
        <v>22.8</v>
      </c>
      <c r="BS7" s="37">
        <v>23.55</v>
      </c>
      <c r="BT7" s="37">
        <v>27.45</v>
      </c>
      <c r="BU7" s="37">
        <v>100</v>
      </c>
      <c r="BV7" s="37">
        <v>35.049999999999997</v>
      </c>
      <c r="BW7" s="37">
        <v>33.86</v>
      </c>
      <c r="BX7" s="37">
        <v>33.58</v>
      </c>
      <c r="BY7" s="37">
        <v>34.51</v>
      </c>
      <c r="BZ7" s="37">
        <v>45.81</v>
      </c>
      <c r="CA7" s="37">
        <v>47.34</v>
      </c>
      <c r="CB7" s="37">
        <v>1052.02</v>
      </c>
      <c r="CC7" s="37">
        <v>995.38</v>
      </c>
      <c r="CD7" s="37">
        <v>968.2</v>
      </c>
      <c r="CE7" s="37">
        <v>826.48</v>
      </c>
      <c r="CF7" s="37">
        <v>227.86</v>
      </c>
      <c r="CG7" s="37">
        <v>463.38</v>
      </c>
      <c r="CH7" s="37">
        <v>510.15</v>
      </c>
      <c r="CI7" s="37">
        <v>514.39</v>
      </c>
      <c r="CJ7" s="37">
        <v>476.11</v>
      </c>
      <c r="CK7" s="37">
        <v>383.92</v>
      </c>
      <c r="CL7" s="37">
        <v>360.3</v>
      </c>
      <c r="CM7" s="37" t="s">
        <v>114</v>
      </c>
      <c r="CN7" s="37" t="s">
        <v>114</v>
      </c>
      <c r="CO7" s="37" t="s">
        <v>114</v>
      </c>
      <c r="CP7" s="37" t="s">
        <v>114</v>
      </c>
      <c r="CQ7" s="37" t="s">
        <v>114</v>
      </c>
      <c r="CR7" s="37">
        <v>31.37</v>
      </c>
      <c r="CS7" s="37">
        <v>29.86</v>
      </c>
      <c r="CT7" s="37">
        <v>29.28</v>
      </c>
      <c r="CU7" s="37">
        <v>29.4</v>
      </c>
      <c r="CV7" s="37">
        <v>33.21</v>
      </c>
      <c r="CW7" s="37">
        <v>34.06</v>
      </c>
      <c r="CX7" s="37">
        <v>98.45</v>
      </c>
      <c r="CY7" s="37">
        <v>9.2899999999999991</v>
      </c>
      <c r="CZ7" s="37">
        <v>96.26</v>
      </c>
      <c r="DA7" s="37">
        <v>96.12</v>
      </c>
      <c r="DB7" s="37">
        <v>98.69</v>
      </c>
      <c r="DC7" s="37">
        <v>67.38</v>
      </c>
      <c r="DD7" s="37">
        <v>65.95</v>
      </c>
      <c r="DE7" s="37">
        <v>66.819999999999993</v>
      </c>
      <c r="DF7" s="37">
        <v>63.77</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2019-02-19T23:52:34Z</cp:lastPrinted>
  <dcterms:created xsi:type="dcterms:W3CDTF">2018-12-03T09:33:41Z</dcterms:created>
  <dcterms:modified xsi:type="dcterms:W3CDTF">2019-02-19T23:52:37Z</dcterms:modified>
  <cp:category/>
</cp:coreProperties>
</file>