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QdGDSwQBjrF4/ZgvPogk4Tjnx2CSt2HY+cmSMqvgTouwiRF6BtEOanCuH+siQBwuymEVSkQ4QvGav8EJrHKxwQ==" workbookSaltValue="P1ekilRjDNERfqYm01U+1w=="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J85" i="4"/>
  <c r="I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<sst xmlns="http://schemas.openxmlformats.org/spreadsheetml/2006/main" count="237" uniqueCount="123">
  <si>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</si>
  <si>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</si>
  <si>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</si>
  <si>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</si>
  <si>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</si>
  <si>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</si>
  <si>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</si>
  <si>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</si>
  <si>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</si>
  <si>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</si>
  <si>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</si>
  <si>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</si>
  <si>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</si>
  <si>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</si>
  <si>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</si>
  <si>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</si>
  <si>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</si>
  <si>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</si>
  <si>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</si>
  <si>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</si>
  <si>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</si>
  <si>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</si>
  <si>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</si>
  <si>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</si>
  <si>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</si>
  <si>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</si>
  <si>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</si>
  <si>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</si>
  <si>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</si>
  <si>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</si>
  <si>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</si>
  <si>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</si>
  <si>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</si>
  <si>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</si>
  <si>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</si>
  <si>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</si>
  <si>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</si>
  <si>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</si>
  <si>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</si>
  <si>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</si>
  <si>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</si>
  <si>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</si>
  <si>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</si>
  <si>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</si>
  <si>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</si>
  <si>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</si>
  <si>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</si>
  <si>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</si>
  <si>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</si>
  <si>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</si>
  <si>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</si>
  <si>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</si>
  <si>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</si>
  <si>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</si>
  <si>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</si>
  <si>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</si>
  <si>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</si>
  <si>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</si>
  <si>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</si>
  <si>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</si>
  <si>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</si>
  <si>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</si>
  <si>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</si>
  <si>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</si>
  <si>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</si>
  <si>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</si>
  <si>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</si>
  <si>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</si>
  <si>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</si>
  <si>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</si>
  <si>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</si>
  <si>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</si>
  <si>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</si>
  <si>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</si>
  <si>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</si>
  <si>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</si>
  <si>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</si>
  <si>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</si>
  <si>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</si>
  <si>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</si>
  <si>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</si>
  <si>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</si>
  <si>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</si>
  <si>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</si>
  <si>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</si>
  <si>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</si>
  <si>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</si>
  <si>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</si>
  <si>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</si>
  <si>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</si>
  <si>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</si>
  <si>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</si>
  <si>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</si>
  <si>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</si>
  <si>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</si>
  <si>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</si>
  <si>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</si>
  <si>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</si>
  <si>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</si>
  <si>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</si>
  <si>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</si>
  <si>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</si>
  <si>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</si>
  <si>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</si>
  <si>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</si>
  <si>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</si>
  <si>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</si>
  <si>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津和野町</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</si>
  <si>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</si>
  <si>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</si>
  <si>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</si>
  <si>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</si>
  <si>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</si>
  <si>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</si>
  <si>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</si>
  <si>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</si>
  <si>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</si>
  <si>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</si>
  <si>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</si>
  <si>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</si>
  <si>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路更新率をみると、低率ではあるが増加傾向にある。これは、有収率の向上に向け老朽管の更新を進めているためと思われる。今後も有収率改善のため一定程度の管路更新率を目標に更新投資を行っていく必要がある。
　平成25年度の率が高いのは、未普及地域解消事業を行った影響と思われる。</t>
    <rPh sb="18" eb="20">
      <t>ゾウカ</t>
    </rPh>
    <rPh sb="20" eb="22">
      <t>ケイコウ</t>
    </rPh>
    <rPh sb="30" eb="31">
      <t>ユウ</t>
    </rPh>
    <rPh sb="31" eb="32">
      <t>シュウ</t>
    </rPh>
    <rPh sb="32" eb="33">
      <t>リツ</t>
    </rPh>
    <rPh sb="34" eb="36">
      <t>コウジョウ</t>
    </rPh>
    <rPh sb="37" eb="38">
      <t>ム</t>
    </rPh>
    <rPh sb="39" eb="41">
      <t>ロウキュウ</t>
    </rPh>
    <rPh sb="41" eb="42">
      <t>カン</t>
    </rPh>
    <rPh sb="43" eb="45">
      <t>コウシン</t>
    </rPh>
    <rPh sb="46" eb="47">
      <t>スス</t>
    </rPh>
    <rPh sb="54" eb="55">
      <t>オモ</t>
    </rPh>
    <rPh sb="59" eb="61">
      <t>コンゴ</t>
    </rPh>
    <phoneticPr fontId="4"/>
  </si>
  <si>
    <t>・収益的収支比率をみると、類似団体平均値より高く、近年は改善傾向にはあるものの継続的に100%を下回っており、赤字経営が続いている。費用削減に努めるなどの更なる経営改善に向けた取組が必要となっている。
・企業債残高対給水収益比率をみると、類似団体平均値と比較し低く推移しているが、統合事業の推進や管路更新計画の進捗により緩やかな増加傾向となっている。
・料金回収率をみると、類似団体平均値より高い率で推移しているが、相対的に給水に係る費用が水道料金による収入以外の他の収入（一般会計からの繰入金等）により補填される傾向が高まっていることから、適切な水道料金の設定が必要となる。H28年度は修繕費・委託料が増加したことにより減少したものと思われる。
・給水原価をみると、類似団体平均値より高い値で推移しており、生産に係る費用が高いことが原因と思われる。また、給水原価が高い割に水道料金を低く抑えているため、料金回収率が低くなっている。
・施設利用率をみると、類似団体平均値より高い率で推移しており、施設の利用効率は良いと思われる。しかしながら、将来の給水人口の減少を考えた場合、適正な施設規模の再構築を考えていかなければならない。
・有収率をみると、改善傾向ではあるが類似団体平均値を大きく下回っている。これは、老朽管等からの漏水による影響が大きいと思われる。そのため施設利用率が高くても収益につながっていない状況となっている。</t>
    <rPh sb="25" eb="27">
      <t>キンネン</t>
    </rPh>
    <rPh sb="66" eb="68">
      <t>ヒヨウ</t>
    </rPh>
    <rPh sb="68" eb="70">
      <t>サクゲン</t>
    </rPh>
    <rPh sb="71" eb="72">
      <t>ツト</t>
    </rPh>
    <rPh sb="85" eb="86">
      <t>ム</t>
    </rPh>
    <rPh sb="88" eb="89">
      <t>ト</t>
    </rPh>
    <rPh sb="89" eb="90">
      <t>ク</t>
    </rPh>
    <rPh sb="127" eb="129">
      <t>ヒカク</t>
    </rPh>
    <rPh sb="130" eb="131">
      <t>ヒク</t>
    </rPh>
    <rPh sb="132" eb="134">
      <t>スイイ</t>
    </rPh>
    <rPh sb="140" eb="142">
      <t>トウゴウ</t>
    </rPh>
    <rPh sb="142" eb="144">
      <t>ジギョウ</t>
    </rPh>
    <rPh sb="145" eb="147">
      <t>スイシン</t>
    </rPh>
    <rPh sb="148" eb="150">
      <t>カンロ</t>
    </rPh>
    <rPh sb="150" eb="152">
      <t>コウシン</t>
    </rPh>
    <rPh sb="152" eb="154">
      <t>ケイカク</t>
    </rPh>
    <rPh sb="155" eb="157">
      <t>シンチョク</t>
    </rPh>
    <rPh sb="160" eb="161">
      <t>ユル</t>
    </rPh>
    <rPh sb="318" eb="319">
      <t>オモ</t>
    </rPh>
    <rPh sb="345" eb="346">
      <t>アタイ</t>
    </rPh>
    <rPh sb="354" eb="356">
      <t>セイサン</t>
    </rPh>
    <rPh sb="357" eb="358">
      <t>カカ</t>
    </rPh>
    <rPh sb="362" eb="363">
      <t>タカ</t>
    </rPh>
    <rPh sb="471" eb="473">
      <t>ショウライ</t>
    </rPh>
    <phoneticPr fontId="4"/>
  </si>
  <si>
    <t>　簡易水道統合に向けた施設整備事業を行っており、建設改良費の増加に伴い経営状況は厳しくなっている。また、経営を基準外の一般会計からの繰入金に依存している部分が大きく、企業債残高対給水収益比率や料金回収率にその傾向が表れている。経営改善に向け費用の削減を今まで以上の努力していく必要がある。
　施設利用率に対し有収率が低水準にあるため収益につながっていない状況にあり、老朽化対策等の更新計画を早急に検討・実現していく必要がある。
　給水原価が高い割に水道料金を低く抑えていることから料金回収率が低くなっている。今後、適正な水道料金の設定が必要となる。
　平成29年度は、平成30年度からの地方公営企業法の適用に向け打ち切り決算を行っている。そのための「収益的収支比率」、「企業債残高対給水収益比率」、「料金回収率」、「給水原価」の指標に対しては打ち切り決算による特殊要因が関係している数値もある。</t>
    <rPh sb="18" eb="19">
      <t>オコナ</t>
    </rPh>
    <rPh sb="30" eb="32">
      <t>ゾウカ</t>
    </rPh>
    <rPh sb="113" eb="115">
      <t>ケイエイ</t>
    </rPh>
    <rPh sb="115" eb="117">
      <t>カイゼン</t>
    </rPh>
    <rPh sb="118" eb="119">
      <t>ム</t>
    </rPh>
    <rPh sb="120" eb="122">
      <t>ヒヨウ</t>
    </rPh>
    <rPh sb="132" eb="134">
      <t>ドリョク</t>
    </rPh>
    <rPh sb="195" eb="197">
      <t>ソウキュウ</t>
    </rPh>
    <rPh sb="201" eb="203">
      <t>ジツゲン</t>
    </rPh>
    <rPh sb="276" eb="278">
      <t>ヘイセイ</t>
    </rPh>
    <rPh sb="280" eb="282">
      <t>ネンド</t>
    </rPh>
    <rPh sb="284" eb="286">
      <t>ヘイセイ</t>
    </rPh>
    <rPh sb="288" eb="290">
      <t>ネンド</t>
    </rPh>
    <rPh sb="293" eb="295">
      <t>チホウ</t>
    </rPh>
    <rPh sb="295" eb="297">
      <t>コウエイ</t>
    </rPh>
    <rPh sb="297" eb="299">
      <t>キギョウ</t>
    </rPh>
    <rPh sb="299" eb="300">
      <t>ホウ</t>
    </rPh>
    <rPh sb="301" eb="303">
      <t>テキヨウ</t>
    </rPh>
    <rPh sb="304" eb="305">
      <t>ム</t>
    </rPh>
    <rPh sb="306" eb="307">
      <t>ウ</t>
    </rPh>
    <rPh sb="308" eb="309">
      <t>キ</t>
    </rPh>
    <rPh sb="310" eb="312">
      <t>ケッサン</t>
    </rPh>
    <rPh sb="313" eb="314">
      <t>オコナ</t>
    </rPh>
    <rPh sb="325" eb="328">
      <t>シュウエキテキ</t>
    </rPh>
    <rPh sb="328" eb="330">
      <t>シュウシ</t>
    </rPh>
    <rPh sb="330" eb="332">
      <t>ヒリツ</t>
    </rPh>
    <rPh sb="335" eb="337">
      <t>キギョウ</t>
    </rPh>
    <rPh sb="337" eb="338">
      <t>サイ</t>
    </rPh>
    <rPh sb="338" eb="340">
      <t>ザンダカ</t>
    </rPh>
    <rPh sb="340" eb="341">
      <t>タイ</t>
    </rPh>
    <rPh sb="341" eb="343">
      <t>キュウスイ</t>
    </rPh>
    <rPh sb="343" eb="345">
      <t>シュウエキ</t>
    </rPh>
    <rPh sb="345" eb="347">
      <t>ヒリツ</t>
    </rPh>
    <rPh sb="350" eb="352">
      <t>リョウキン</t>
    </rPh>
    <rPh sb="352" eb="354">
      <t>カイシュウ</t>
    </rPh>
    <rPh sb="354" eb="355">
      <t>リツ</t>
    </rPh>
    <rPh sb="358" eb="360">
      <t>キュウスイ</t>
    </rPh>
    <rPh sb="360" eb="362">
      <t>ゲンカ</t>
    </rPh>
    <rPh sb="364" eb="366">
      <t>シヒョウ</t>
    </rPh>
    <rPh sb="367" eb="368">
      <t>タイ</t>
    </rPh>
    <rPh sb="371" eb="372">
      <t>ウ</t>
    </rPh>
    <rPh sb="373" eb="374">
      <t>キ</t>
    </rPh>
    <rPh sb="375" eb="377">
      <t>ケッサン</t>
    </rPh>
    <rPh sb="380" eb="382">
      <t>トクシュ</t>
    </rPh>
    <rPh sb="382" eb="384">
      <t>ヨウイン</t>
    </rPh>
    <rPh sb="385" eb="387">
      <t>カンケイ</t>
    </rPh>
    <rPh sb="391" eb="393">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</si>
</sst>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formatCode="#,##0.00;&quot;△&quot;#,##0.00;&quot;-&quot;">
                  <c:v>5.82</c:v>
                </c:pt>
                <c:pt idx="1">
                  <c:v>0</c:v>
                </c:pt>
                <c:pt idx="2">
                  <c:v>0</c:v>
                </c:pt>
                <c:pt idx="3" formatCode="#,##0.00;&quot;△&quot;#,##0.00;&quot;-&quot;">
                  <c:v>0.5</c:v>
                </c:pt>
                <c:pt idx="4" formatCode="#,##0.00;&quot;△&quot;#,##0.00;&quot;-&quot;">
                  <c:v>2.1800000000000002</c:v>
                </c:pt>
              </c:numCache>
            </c:numRef>
          </c:val>
          <c:extLst xmlns:c16r2="http://schemas.microsoft.com/office/drawing/2015/06/chart">
            <c:ext xmlns:c16="http://schemas.microsoft.com/office/drawing/2014/chart" uri="{C3380CC4-5D6E-409C-BE32-E72D297353CC}">
              <c16:uniqueId val="{00000000-75AB-4244-91A1-3079FAAE7024}"/>
            </c:ext>
          </c:extLst>
        </c:ser>
        <c:dLbls>
          <c:showLegendKey val="0"/>
          <c:showVal val="0"/>
          <c:showCatName val="0"/>
          <c:showSerName val="0"/>
          <c:showPercent val="0"/>
          <c:showBubbleSize val="0"/>
        </c:dLbls>
        <c:gapWidth val="150"/>
        <c:axId val="98823168"/>
        <c:axId val="98825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0.89</c:v>
                </c:pt>
                <c:pt idx="1">
                  <c:v>0.98</c:v>
                </c:pt>
                <c:pt idx="2">
                  <c:v>0.76</c:v>
                </c:pt>
                <c:pt idx="3">
                  <c:v>0.8</c:v>
                </c:pt>
                <c:pt idx="4">
                  <c:v>0.96</c:v>
                </c:pt>
              </c:numCache>
            </c:numRef>
          </c:val>
          <c:smooth val="0"/>
          <c:extLst xmlns:c16r2="http://schemas.microsoft.com/office/drawing/2015/06/chart">
            <c:ext xmlns:c16="http://schemas.microsoft.com/office/drawing/2014/chart" uri="{C3380CC4-5D6E-409C-BE32-E72D297353CC}">
              <c16:uniqueId val="{00000001-75AB-4244-91A1-3079FAAE7024}"/>
            </c:ext>
          </c:extLst>
        </c:ser>
        <c:dLbls>
          <c:showLegendKey val="0"/>
          <c:showVal val="0"/>
          <c:showCatName val="0"/>
          <c:showSerName val="0"/>
          <c:showPercent val="0"/>
          <c:showBubbleSize val="0"/>
        </c:dLbls>
        <c:marker val="1"/>
        <c:smooth val="0"/>
        <c:axId val="98823168"/>
        <c:axId val="98825344"/>
      </c:lineChart>
      <c:dateAx>
        <c:axId val="98823168"/>
        <c:scaling>
          <c:orientation val="minMax"/>
        </c:scaling>
        <c:delete val="1"/>
        <c:axPos val="b"/>
        <c:numFmt formatCode="ge" sourceLinked="1"/>
        <c:majorTickMark val="none"/>
        <c:minorTickMark val="none"/>
        <c:tickLblPos val="none"/>
        <c:crossAx val="98825344"/>
        <c:crosses val="autoZero"/>
        <c:auto val="1"/>
        <c:lblOffset val="100"/>
        <c:baseTimeUnit val="years"/>
      </c:dateAx>
      <c:valAx>
        <c:axId val="9882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2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68.95</c:v>
                </c:pt>
                <c:pt idx="1">
                  <c:v>71.5</c:v>
                </c:pt>
                <c:pt idx="2">
                  <c:v>71.33</c:v>
                </c:pt>
                <c:pt idx="3">
                  <c:v>72.319999999999993</c:v>
                </c:pt>
                <c:pt idx="4">
                  <c:v>70.22</c:v>
                </c:pt>
              </c:numCache>
            </c:numRef>
          </c:val>
          <c:extLst xmlns:c16r2="http://schemas.microsoft.com/office/drawing/2015/06/chart">
            <c:ext xmlns:c16="http://schemas.microsoft.com/office/drawing/2014/chart" uri="{C3380CC4-5D6E-409C-BE32-E72D297353CC}">
              <c16:uniqueId val="{00000000-9EBE-452B-B4CE-30AF3E097745}"/>
            </c:ext>
          </c:extLst>
        </c:ser>
        <c:dLbls>
          <c:showLegendKey val="0"/>
          <c:showVal val="0"/>
          <c:showCatName val="0"/>
          <c:showSerName val="0"/>
          <c:showPercent val="0"/>
          <c:showBubbleSize val="0"/>
        </c:dLbls>
        <c:gapWidth val="150"/>
        <c:axId val="138324608"/>
        <c:axId val="138330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60.17</c:v>
                </c:pt>
                <c:pt idx="1">
                  <c:v>58.96</c:v>
                </c:pt>
                <c:pt idx="2">
                  <c:v>58.1</c:v>
                </c:pt>
                <c:pt idx="3">
                  <c:v>56.19</c:v>
                </c:pt>
                <c:pt idx="4">
                  <c:v>56.65</c:v>
                </c:pt>
              </c:numCache>
            </c:numRef>
          </c:val>
          <c:smooth val="0"/>
          <c:extLst xmlns:c16r2="http://schemas.microsoft.com/office/drawing/2015/06/chart">
            <c:ext xmlns:c16="http://schemas.microsoft.com/office/drawing/2014/chart" uri="{C3380CC4-5D6E-409C-BE32-E72D297353CC}">
              <c16:uniqueId val="{00000001-9EBE-452B-B4CE-30AF3E097745}"/>
            </c:ext>
          </c:extLst>
        </c:ser>
        <c:dLbls>
          <c:showLegendKey val="0"/>
          <c:showVal val="0"/>
          <c:showCatName val="0"/>
          <c:showSerName val="0"/>
          <c:showPercent val="0"/>
          <c:showBubbleSize val="0"/>
        </c:dLbls>
        <c:marker val="1"/>
        <c:smooth val="0"/>
        <c:axId val="138324608"/>
        <c:axId val="138330880"/>
      </c:lineChart>
      <c:dateAx>
        <c:axId val="138324608"/>
        <c:scaling>
          <c:orientation val="minMax"/>
        </c:scaling>
        <c:delete val="1"/>
        <c:axPos val="b"/>
        <c:numFmt formatCode="ge" sourceLinked="1"/>
        <c:majorTickMark val="none"/>
        <c:minorTickMark val="none"/>
        <c:tickLblPos val="none"/>
        <c:crossAx val="138330880"/>
        <c:crosses val="autoZero"/>
        <c:auto val="1"/>
        <c:lblOffset val="100"/>
        <c:baseTimeUnit val="years"/>
      </c:dateAx>
      <c:valAx>
        <c:axId val="13833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32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77.19</c:v>
                </c:pt>
                <c:pt idx="1">
                  <c:v>73.08</c:v>
                </c:pt>
                <c:pt idx="2">
                  <c:v>73.569999999999993</c:v>
                </c:pt>
                <c:pt idx="3">
                  <c:v>72.77</c:v>
                </c:pt>
                <c:pt idx="4">
                  <c:v>71.81</c:v>
                </c:pt>
              </c:numCache>
            </c:numRef>
          </c:val>
          <c:extLst xmlns:c16r2="http://schemas.microsoft.com/office/drawing/2015/06/chart">
            <c:ext xmlns:c16="http://schemas.microsoft.com/office/drawing/2014/chart" uri="{C3380CC4-5D6E-409C-BE32-E72D297353CC}">
              <c16:uniqueId val="{00000000-5270-4141-A2F8-BC28B39BFE71}"/>
            </c:ext>
          </c:extLst>
        </c:ser>
        <c:dLbls>
          <c:showLegendKey val="0"/>
          <c:showVal val="0"/>
          <c:showCatName val="0"/>
          <c:showSerName val="0"/>
          <c:showPercent val="0"/>
          <c:showBubbleSize val="0"/>
        </c:dLbls>
        <c:gapWidth val="150"/>
        <c:axId val="138374144"/>
        <c:axId val="1383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76.680000000000007</c:v>
                </c:pt>
                <c:pt idx="1">
                  <c:v>76.58</c:v>
                </c:pt>
                <c:pt idx="2">
                  <c:v>76.69</c:v>
                </c:pt>
                <c:pt idx="3">
                  <c:v>77.180000000000007</c:v>
                </c:pt>
                <c:pt idx="4">
                  <c:v>76.13</c:v>
                </c:pt>
              </c:numCache>
            </c:numRef>
          </c:val>
          <c:smooth val="0"/>
          <c:extLst xmlns:c16r2="http://schemas.microsoft.com/office/drawing/2015/06/chart">
            <c:ext xmlns:c16="http://schemas.microsoft.com/office/drawing/2014/chart" uri="{C3380CC4-5D6E-409C-BE32-E72D297353CC}">
              <c16:uniqueId val="{00000001-5270-4141-A2F8-BC28B39BFE71}"/>
            </c:ext>
          </c:extLst>
        </c:ser>
        <c:dLbls>
          <c:showLegendKey val="0"/>
          <c:showVal val="0"/>
          <c:showCatName val="0"/>
          <c:showSerName val="0"/>
          <c:showPercent val="0"/>
          <c:showBubbleSize val="0"/>
        </c:dLbls>
        <c:marker val="1"/>
        <c:smooth val="0"/>
        <c:axId val="138374144"/>
        <c:axId val="138384512"/>
      </c:lineChart>
      <c:dateAx>
        <c:axId val="138374144"/>
        <c:scaling>
          <c:orientation val="minMax"/>
        </c:scaling>
        <c:delete val="1"/>
        <c:axPos val="b"/>
        <c:numFmt formatCode="ge" sourceLinked="1"/>
        <c:majorTickMark val="none"/>
        <c:minorTickMark val="none"/>
        <c:tickLblPos val="none"/>
        <c:crossAx val="138384512"/>
        <c:crosses val="autoZero"/>
        <c:auto val="1"/>
        <c:lblOffset val="100"/>
        <c:baseTimeUnit val="years"/>
      </c:dateAx>
      <c:valAx>
        <c:axId val="13838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37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77.819999999999993</c:v>
                </c:pt>
                <c:pt idx="1">
                  <c:v>81.459999999999994</c:v>
                </c:pt>
                <c:pt idx="2">
                  <c:v>82.03</c:v>
                </c:pt>
                <c:pt idx="3">
                  <c:v>83.13</c:v>
                </c:pt>
                <c:pt idx="4">
                  <c:v>83.25</c:v>
                </c:pt>
              </c:numCache>
            </c:numRef>
          </c:val>
          <c:extLst xmlns:c16r2="http://schemas.microsoft.com/office/drawing/2015/06/chart">
            <c:ext xmlns:c16="http://schemas.microsoft.com/office/drawing/2014/chart" uri="{C3380CC4-5D6E-409C-BE32-E72D297353CC}">
              <c16:uniqueId val="{00000000-9138-4D74-82F9-D88159BD6701}"/>
            </c:ext>
          </c:extLst>
        </c:ser>
        <c:dLbls>
          <c:showLegendKey val="0"/>
          <c:showVal val="0"/>
          <c:showCatName val="0"/>
          <c:showSerName val="0"/>
          <c:showPercent val="0"/>
          <c:showBubbleSize val="0"/>
        </c:dLbls>
        <c:gapWidth val="150"/>
        <c:axId val="138050944"/>
        <c:axId val="138053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75.709999999999994</c:v>
                </c:pt>
                <c:pt idx="1">
                  <c:v>75.09</c:v>
                </c:pt>
                <c:pt idx="2">
                  <c:v>75.34</c:v>
                </c:pt>
                <c:pt idx="3">
                  <c:v>76.650000000000006</c:v>
                </c:pt>
                <c:pt idx="4">
                  <c:v>73.959999999999994</c:v>
                </c:pt>
              </c:numCache>
            </c:numRef>
          </c:val>
          <c:smooth val="0"/>
          <c:extLst xmlns:c16r2="http://schemas.microsoft.com/office/drawing/2015/06/chart">
            <c:ext xmlns:c16="http://schemas.microsoft.com/office/drawing/2014/chart" uri="{C3380CC4-5D6E-409C-BE32-E72D297353CC}">
              <c16:uniqueId val="{00000001-9138-4D74-82F9-D88159BD6701}"/>
            </c:ext>
          </c:extLst>
        </c:ser>
        <c:dLbls>
          <c:showLegendKey val="0"/>
          <c:showVal val="0"/>
          <c:showCatName val="0"/>
          <c:showSerName val="0"/>
          <c:showPercent val="0"/>
          <c:showBubbleSize val="0"/>
        </c:dLbls>
        <c:marker val="1"/>
        <c:smooth val="0"/>
        <c:axId val="138050944"/>
        <c:axId val="138053120"/>
      </c:lineChart>
      <c:dateAx>
        <c:axId val="138050944"/>
        <c:scaling>
          <c:orientation val="minMax"/>
        </c:scaling>
        <c:delete val="1"/>
        <c:axPos val="b"/>
        <c:numFmt formatCode="ge" sourceLinked="1"/>
        <c:majorTickMark val="none"/>
        <c:minorTickMark val="none"/>
        <c:tickLblPos val="none"/>
        <c:crossAx val="138053120"/>
        <c:crosses val="autoZero"/>
        <c:auto val="1"/>
        <c:lblOffset val="100"/>
        <c:baseTimeUnit val="years"/>
      </c:dateAx>
      <c:valAx>
        <c:axId val="13805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05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F28-4366-A0F5-875A932BB508}"/>
            </c:ext>
          </c:extLst>
        </c:ser>
        <c:dLbls>
          <c:showLegendKey val="0"/>
          <c:showVal val="0"/>
          <c:showCatName val="0"/>
          <c:showSerName val="0"/>
          <c:showPercent val="0"/>
          <c:showBubbleSize val="0"/>
        </c:dLbls>
        <c:gapWidth val="150"/>
        <c:axId val="101474304"/>
        <c:axId val="10147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F28-4366-A0F5-875A932BB508}"/>
            </c:ext>
          </c:extLst>
        </c:ser>
        <c:dLbls>
          <c:showLegendKey val="0"/>
          <c:showVal val="0"/>
          <c:showCatName val="0"/>
          <c:showSerName val="0"/>
          <c:showPercent val="0"/>
          <c:showBubbleSize val="0"/>
        </c:dLbls>
        <c:marker val="1"/>
        <c:smooth val="0"/>
        <c:axId val="101474304"/>
        <c:axId val="101476224"/>
      </c:lineChart>
      <c:dateAx>
        <c:axId val="101474304"/>
        <c:scaling>
          <c:orientation val="minMax"/>
        </c:scaling>
        <c:delete val="1"/>
        <c:axPos val="b"/>
        <c:numFmt formatCode="ge" sourceLinked="1"/>
        <c:majorTickMark val="none"/>
        <c:minorTickMark val="none"/>
        <c:tickLblPos val="none"/>
        <c:crossAx val="101476224"/>
        <c:crosses val="autoZero"/>
        <c:auto val="1"/>
        <c:lblOffset val="100"/>
        <c:baseTimeUnit val="years"/>
      </c:dateAx>
      <c:valAx>
        <c:axId val="10147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47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1EB-48E5-A622-940D292824DF}"/>
            </c:ext>
          </c:extLst>
        </c:ser>
        <c:dLbls>
          <c:showLegendKey val="0"/>
          <c:showVal val="0"/>
          <c:showCatName val="0"/>
          <c:showSerName val="0"/>
          <c:showPercent val="0"/>
          <c:showBubbleSize val="0"/>
        </c:dLbls>
        <c:gapWidth val="150"/>
        <c:axId val="101500032"/>
        <c:axId val="10150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1EB-48E5-A622-940D292824DF}"/>
            </c:ext>
          </c:extLst>
        </c:ser>
        <c:dLbls>
          <c:showLegendKey val="0"/>
          <c:showVal val="0"/>
          <c:showCatName val="0"/>
          <c:showSerName val="0"/>
          <c:showPercent val="0"/>
          <c:showBubbleSize val="0"/>
        </c:dLbls>
        <c:marker val="1"/>
        <c:smooth val="0"/>
        <c:axId val="101500032"/>
        <c:axId val="101501952"/>
      </c:lineChart>
      <c:dateAx>
        <c:axId val="101500032"/>
        <c:scaling>
          <c:orientation val="minMax"/>
        </c:scaling>
        <c:delete val="1"/>
        <c:axPos val="b"/>
        <c:numFmt formatCode="ge" sourceLinked="1"/>
        <c:majorTickMark val="none"/>
        <c:minorTickMark val="none"/>
        <c:tickLblPos val="none"/>
        <c:crossAx val="101501952"/>
        <c:crosses val="autoZero"/>
        <c:auto val="1"/>
        <c:lblOffset val="100"/>
        <c:baseTimeUnit val="years"/>
      </c:dateAx>
      <c:valAx>
        <c:axId val="10150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0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0D0-48F2-B9F8-1D8C2A135E83}"/>
            </c:ext>
          </c:extLst>
        </c:ser>
        <c:dLbls>
          <c:showLegendKey val="0"/>
          <c:showVal val="0"/>
          <c:showCatName val="0"/>
          <c:showSerName val="0"/>
          <c:showPercent val="0"/>
          <c:showBubbleSize val="0"/>
        </c:dLbls>
        <c:gapWidth val="150"/>
        <c:axId val="138121216"/>
        <c:axId val="13812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0D0-48F2-B9F8-1D8C2A135E83}"/>
            </c:ext>
          </c:extLst>
        </c:ser>
        <c:dLbls>
          <c:showLegendKey val="0"/>
          <c:showVal val="0"/>
          <c:showCatName val="0"/>
          <c:showSerName val="0"/>
          <c:showPercent val="0"/>
          <c:showBubbleSize val="0"/>
        </c:dLbls>
        <c:marker val="1"/>
        <c:smooth val="0"/>
        <c:axId val="138121216"/>
        <c:axId val="138123136"/>
      </c:lineChart>
      <c:dateAx>
        <c:axId val="138121216"/>
        <c:scaling>
          <c:orientation val="minMax"/>
        </c:scaling>
        <c:delete val="1"/>
        <c:axPos val="b"/>
        <c:numFmt formatCode="ge" sourceLinked="1"/>
        <c:majorTickMark val="none"/>
        <c:minorTickMark val="none"/>
        <c:tickLblPos val="none"/>
        <c:crossAx val="138123136"/>
        <c:crosses val="autoZero"/>
        <c:auto val="1"/>
        <c:lblOffset val="100"/>
        <c:baseTimeUnit val="years"/>
      </c:dateAx>
      <c:valAx>
        <c:axId val="13812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12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A0E-4243-BF5F-49FE08CF31C9}"/>
            </c:ext>
          </c:extLst>
        </c:ser>
        <c:dLbls>
          <c:showLegendKey val="0"/>
          <c:showVal val="0"/>
          <c:showCatName val="0"/>
          <c:showSerName val="0"/>
          <c:showPercent val="0"/>
          <c:showBubbleSize val="0"/>
        </c:dLbls>
        <c:gapWidth val="150"/>
        <c:axId val="138428800"/>
        <c:axId val="13843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A0E-4243-BF5F-49FE08CF31C9}"/>
            </c:ext>
          </c:extLst>
        </c:ser>
        <c:dLbls>
          <c:showLegendKey val="0"/>
          <c:showVal val="0"/>
          <c:showCatName val="0"/>
          <c:showSerName val="0"/>
          <c:showPercent val="0"/>
          <c:showBubbleSize val="0"/>
        </c:dLbls>
        <c:marker val="1"/>
        <c:smooth val="0"/>
        <c:axId val="138428800"/>
        <c:axId val="138430720"/>
      </c:lineChart>
      <c:dateAx>
        <c:axId val="138428800"/>
        <c:scaling>
          <c:orientation val="minMax"/>
        </c:scaling>
        <c:delete val="1"/>
        <c:axPos val="b"/>
        <c:numFmt formatCode="ge" sourceLinked="1"/>
        <c:majorTickMark val="none"/>
        <c:minorTickMark val="none"/>
        <c:tickLblPos val="none"/>
        <c:crossAx val="138430720"/>
        <c:crosses val="autoZero"/>
        <c:auto val="1"/>
        <c:lblOffset val="100"/>
        <c:baseTimeUnit val="years"/>
      </c:dateAx>
      <c:valAx>
        <c:axId val="13843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42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1139.1400000000001</c:v>
                </c:pt>
                <c:pt idx="1">
                  <c:v>1132.99</c:v>
                </c:pt>
                <c:pt idx="2">
                  <c:v>1074.04</c:v>
                </c:pt>
                <c:pt idx="3">
                  <c:v>1131.9000000000001</c:v>
                </c:pt>
                <c:pt idx="4">
                  <c:v>1221.5</c:v>
                </c:pt>
              </c:numCache>
            </c:numRef>
          </c:val>
          <c:extLst xmlns:c16r2="http://schemas.microsoft.com/office/drawing/2015/06/chart">
            <c:ext xmlns:c16="http://schemas.microsoft.com/office/drawing/2014/chart" uri="{C3380CC4-5D6E-409C-BE32-E72D297353CC}">
              <c16:uniqueId val="{00000000-4B86-41C8-A4E2-4DCE809915A9}"/>
            </c:ext>
          </c:extLst>
        </c:ser>
        <c:dLbls>
          <c:showLegendKey val="0"/>
          <c:showVal val="0"/>
          <c:showCatName val="0"/>
          <c:showSerName val="0"/>
          <c:showPercent val="0"/>
          <c:showBubbleSize val="0"/>
        </c:dLbls>
        <c:gapWidth val="150"/>
        <c:axId val="138474240"/>
        <c:axId val="138476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1167.7</c:v>
                </c:pt>
                <c:pt idx="1">
                  <c:v>1228.58</c:v>
                </c:pt>
                <c:pt idx="2">
                  <c:v>1280.18</c:v>
                </c:pt>
                <c:pt idx="3">
                  <c:v>1346.23</c:v>
                </c:pt>
                <c:pt idx="4">
                  <c:v>1295.06</c:v>
                </c:pt>
              </c:numCache>
            </c:numRef>
          </c:val>
          <c:smooth val="0"/>
          <c:extLst xmlns:c16r2="http://schemas.microsoft.com/office/drawing/2015/06/chart">
            <c:ext xmlns:c16="http://schemas.microsoft.com/office/drawing/2014/chart" uri="{C3380CC4-5D6E-409C-BE32-E72D297353CC}">
              <c16:uniqueId val="{00000001-4B86-41C8-A4E2-4DCE809915A9}"/>
            </c:ext>
          </c:extLst>
        </c:ser>
        <c:dLbls>
          <c:showLegendKey val="0"/>
          <c:showVal val="0"/>
          <c:showCatName val="0"/>
          <c:showSerName val="0"/>
          <c:showPercent val="0"/>
          <c:showBubbleSize val="0"/>
        </c:dLbls>
        <c:marker val="1"/>
        <c:smooth val="0"/>
        <c:axId val="138474240"/>
        <c:axId val="138476160"/>
      </c:lineChart>
      <c:dateAx>
        <c:axId val="138474240"/>
        <c:scaling>
          <c:orientation val="minMax"/>
        </c:scaling>
        <c:delete val="1"/>
        <c:axPos val="b"/>
        <c:numFmt formatCode="ge" sourceLinked="1"/>
        <c:majorTickMark val="none"/>
        <c:minorTickMark val="none"/>
        <c:tickLblPos val="none"/>
        <c:crossAx val="138476160"/>
        <c:crosses val="autoZero"/>
        <c:auto val="1"/>
        <c:lblOffset val="100"/>
        <c:baseTimeUnit val="years"/>
      </c:dateAx>
      <c:valAx>
        <c:axId val="13847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47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61.51</c:v>
                </c:pt>
                <c:pt idx="1">
                  <c:v>60.28</c:v>
                </c:pt>
                <c:pt idx="2">
                  <c:v>59.56</c:v>
                </c:pt>
                <c:pt idx="3">
                  <c:v>52.37</c:v>
                </c:pt>
                <c:pt idx="4">
                  <c:v>59.87</c:v>
                </c:pt>
              </c:numCache>
            </c:numRef>
          </c:val>
          <c:extLst xmlns:c16r2="http://schemas.microsoft.com/office/drawing/2015/06/chart">
            <c:ext xmlns:c16="http://schemas.microsoft.com/office/drawing/2014/chart" uri="{C3380CC4-5D6E-409C-BE32-E72D297353CC}">
              <c16:uniqueId val="{00000000-A238-489D-82DB-E49CCD9F9460}"/>
            </c:ext>
          </c:extLst>
        </c:ser>
        <c:dLbls>
          <c:showLegendKey val="0"/>
          <c:showVal val="0"/>
          <c:showCatName val="0"/>
          <c:showSerName val="0"/>
          <c:showPercent val="0"/>
          <c:showBubbleSize val="0"/>
        </c:dLbls>
        <c:gapWidth val="150"/>
        <c:axId val="138158464"/>
        <c:axId val="138183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54.43</c:v>
                </c:pt>
                <c:pt idx="1">
                  <c:v>53.81</c:v>
                </c:pt>
                <c:pt idx="2">
                  <c:v>53.62</c:v>
                </c:pt>
                <c:pt idx="3">
                  <c:v>53.41</c:v>
                </c:pt>
                <c:pt idx="4">
                  <c:v>53.29</c:v>
                </c:pt>
              </c:numCache>
            </c:numRef>
          </c:val>
          <c:smooth val="0"/>
          <c:extLst xmlns:c16r2="http://schemas.microsoft.com/office/drawing/2015/06/chart">
            <c:ext xmlns:c16="http://schemas.microsoft.com/office/drawing/2014/chart" uri="{C3380CC4-5D6E-409C-BE32-E72D297353CC}">
              <c16:uniqueId val="{00000001-A238-489D-82DB-E49CCD9F9460}"/>
            </c:ext>
          </c:extLst>
        </c:ser>
        <c:dLbls>
          <c:showLegendKey val="0"/>
          <c:showVal val="0"/>
          <c:showCatName val="0"/>
          <c:showSerName val="0"/>
          <c:showPercent val="0"/>
          <c:showBubbleSize val="0"/>
        </c:dLbls>
        <c:marker val="1"/>
        <c:smooth val="0"/>
        <c:axId val="138158464"/>
        <c:axId val="138183424"/>
      </c:lineChart>
      <c:dateAx>
        <c:axId val="138158464"/>
        <c:scaling>
          <c:orientation val="minMax"/>
        </c:scaling>
        <c:delete val="1"/>
        <c:axPos val="b"/>
        <c:numFmt formatCode="ge" sourceLinked="1"/>
        <c:majorTickMark val="none"/>
        <c:minorTickMark val="none"/>
        <c:tickLblPos val="none"/>
        <c:crossAx val="138183424"/>
        <c:crosses val="autoZero"/>
        <c:auto val="1"/>
        <c:lblOffset val="100"/>
        <c:baseTimeUnit val="years"/>
      </c:dateAx>
      <c:valAx>
        <c:axId val="13818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15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324.19</c:v>
                </c:pt>
                <c:pt idx="1">
                  <c:v>338.38</c:v>
                </c:pt>
                <c:pt idx="2">
                  <c:v>347.63</c:v>
                </c:pt>
                <c:pt idx="3">
                  <c:v>394.21</c:v>
                </c:pt>
                <c:pt idx="4">
                  <c:v>314.39</c:v>
                </c:pt>
              </c:numCache>
            </c:numRef>
          </c:val>
          <c:extLst xmlns:c16r2="http://schemas.microsoft.com/office/drawing/2015/06/chart">
            <c:ext xmlns:c16="http://schemas.microsoft.com/office/drawing/2014/chart" uri="{C3380CC4-5D6E-409C-BE32-E72D297353CC}">
              <c16:uniqueId val="{00000000-6060-4456-AB3A-EDC6A198A47B}"/>
            </c:ext>
          </c:extLst>
        </c:ser>
        <c:dLbls>
          <c:showLegendKey val="0"/>
          <c:showVal val="0"/>
          <c:showCatName val="0"/>
          <c:showSerName val="0"/>
          <c:showPercent val="0"/>
          <c:showBubbleSize val="0"/>
        </c:dLbls>
        <c:gapWidth val="150"/>
        <c:axId val="138213632"/>
        <c:axId val="138281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279.8</c:v>
                </c:pt>
                <c:pt idx="1">
                  <c:v>284.64999999999998</c:v>
                </c:pt>
                <c:pt idx="2">
                  <c:v>287.7</c:v>
                </c:pt>
                <c:pt idx="3">
                  <c:v>277.39999999999998</c:v>
                </c:pt>
                <c:pt idx="4">
                  <c:v>259.02</c:v>
                </c:pt>
              </c:numCache>
            </c:numRef>
          </c:val>
          <c:smooth val="0"/>
          <c:extLst xmlns:c16r2="http://schemas.microsoft.com/office/drawing/2015/06/chart">
            <c:ext xmlns:c16="http://schemas.microsoft.com/office/drawing/2014/chart" uri="{C3380CC4-5D6E-409C-BE32-E72D297353CC}">
              <c16:uniqueId val="{00000001-6060-4456-AB3A-EDC6A198A47B}"/>
            </c:ext>
          </c:extLst>
        </c:ser>
        <c:dLbls>
          <c:showLegendKey val="0"/>
          <c:showVal val="0"/>
          <c:showCatName val="0"/>
          <c:showSerName val="0"/>
          <c:showPercent val="0"/>
          <c:showBubbleSize val="0"/>
        </c:dLbls>
        <c:marker val="1"/>
        <c:smooth val="0"/>
        <c:axId val="138213632"/>
        <c:axId val="138281344"/>
      </c:lineChart>
      <c:dateAx>
        <c:axId val="138213632"/>
        <c:scaling>
          <c:orientation val="minMax"/>
        </c:scaling>
        <c:delete val="1"/>
        <c:axPos val="b"/>
        <c:numFmt formatCode="ge" sourceLinked="1"/>
        <c:majorTickMark val="none"/>
        <c:minorTickMark val="none"/>
        <c:tickLblPos val="none"/>
        <c:crossAx val="138281344"/>
        <c:crosses val="autoZero"/>
        <c:auto val="1"/>
        <c:lblOffset val="100"/>
        <c:baseTimeUnit val="years"/>
      </c:dateAx>
      <c:valAx>
        <c:axId val="13828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21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43" zoomScale="55" zoomScaleNormal="5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島根県　津和野町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D2</v>
      </c>
      <c r="X8" s="48"/>
      <c r="Y8" s="48"/>
      <c r="Z8" s="48"/>
      <c r="AA8" s="48"/>
      <c r="AB8" s="48"/>
      <c r="AC8" s="48"/>
      <c r="AD8" s="48" t="str">
        <f>データ!$M$6</f>
        <v>非設置</v>
      </c>
      <c r="AE8" s="48"/>
      <c r="AF8" s="48"/>
      <c r="AG8" s="48"/>
      <c r="AH8" s="48"/>
      <c r="AI8" s="48"/>
      <c r="AJ8" s="48"/>
      <c r="AK8" s="2"/>
      <c r="AL8" s="49">
        <f>データ!$R$6</f>
        <v>7612</v>
      </c>
      <c r="AM8" s="49"/>
      <c r="AN8" s="49"/>
      <c r="AO8" s="49"/>
      <c r="AP8" s="49"/>
      <c r="AQ8" s="49"/>
      <c r="AR8" s="49"/>
      <c r="AS8" s="49"/>
      <c r="AT8" s="45">
        <f>データ!$S$6</f>
        <v>307.02999999999997</v>
      </c>
      <c r="AU8" s="45"/>
      <c r="AV8" s="45"/>
      <c r="AW8" s="45"/>
      <c r="AX8" s="45"/>
      <c r="AY8" s="45"/>
      <c r="AZ8" s="45"/>
      <c r="BA8" s="45"/>
      <c r="BB8" s="45">
        <f>データ!$T$6</f>
        <v>24.79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94.36</v>
      </c>
      <c r="Q10" s="45"/>
      <c r="R10" s="45"/>
      <c r="S10" s="45"/>
      <c r="T10" s="45"/>
      <c r="U10" s="45"/>
      <c r="V10" s="45"/>
      <c r="W10" s="49">
        <f>データ!$Q$6</f>
        <v>3240</v>
      </c>
      <c r="X10" s="49"/>
      <c r="Y10" s="49"/>
      <c r="Z10" s="49"/>
      <c r="AA10" s="49"/>
      <c r="AB10" s="49"/>
      <c r="AC10" s="49"/>
      <c r="AD10" s="2"/>
      <c r="AE10" s="2"/>
      <c r="AF10" s="2"/>
      <c r="AG10" s="2"/>
      <c r="AH10" s="2"/>
      <c r="AI10" s="2"/>
      <c r="AJ10" s="2"/>
      <c r="AK10" s="2"/>
      <c r="AL10" s="49">
        <f>データ!$U$6</f>
        <v>7098</v>
      </c>
      <c r="AM10" s="49"/>
      <c r="AN10" s="49"/>
      <c r="AO10" s="49"/>
      <c r="AP10" s="49"/>
      <c r="AQ10" s="49"/>
      <c r="AR10" s="49"/>
      <c r="AS10" s="49"/>
      <c r="AT10" s="45">
        <f>データ!$V$6</f>
        <v>98.87</v>
      </c>
      <c r="AU10" s="45"/>
      <c r="AV10" s="45"/>
      <c r="AW10" s="45"/>
      <c r="AX10" s="45"/>
      <c r="AY10" s="45"/>
      <c r="AZ10" s="45"/>
      <c r="BA10" s="45"/>
      <c r="BB10" s="45">
        <f>データ!$W$6</f>
        <v>71.790000000000006</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121</v>
      </c>
      <c r="BM16" s="78"/>
      <c r="BN16" s="78"/>
      <c r="BO16" s="78"/>
      <c r="BP16" s="78"/>
      <c r="BQ16" s="78"/>
      <c r="BR16" s="78"/>
      <c r="BS16" s="78"/>
      <c r="BT16" s="78"/>
      <c r="BU16" s="78"/>
      <c r="BV16" s="78"/>
      <c r="BW16" s="78"/>
      <c r="BX16" s="78"/>
      <c r="BY16" s="78"/>
      <c r="BZ16" s="7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x14ac:dyDescent="0.15">
      <c r="A34" s="2"/>
      <c r="B34" s="16"/>
      <c r="C34" s="68" t="s">
        <v>26</v>
      </c>
      <c r="D34" s="68"/>
      <c r="E34" s="68"/>
      <c r="F34" s="68"/>
      <c r="G34" s="68"/>
      <c r="H34" s="68"/>
      <c r="I34" s="68"/>
      <c r="J34" s="68"/>
      <c r="K34" s="68"/>
      <c r="L34" s="68"/>
      <c r="M34" s="68"/>
      <c r="N34" s="68"/>
      <c r="O34" s="68"/>
      <c r="P34" s="68"/>
      <c r="Q34" s="19"/>
      <c r="R34" s="68" t="s">
        <v>27</v>
      </c>
      <c r="S34" s="68"/>
      <c r="T34" s="68"/>
      <c r="U34" s="68"/>
      <c r="V34" s="68"/>
      <c r="W34" s="68"/>
      <c r="X34" s="68"/>
      <c r="Y34" s="68"/>
      <c r="Z34" s="68"/>
      <c r="AA34" s="68"/>
      <c r="AB34" s="68"/>
      <c r="AC34" s="68"/>
      <c r="AD34" s="68"/>
      <c r="AE34" s="68"/>
      <c r="AF34" s="19"/>
      <c r="AG34" s="68" t="s">
        <v>28</v>
      </c>
      <c r="AH34" s="68"/>
      <c r="AI34" s="68"/>
      <c r="AJ34" s="68"/>
      <c r="AK34" s="68"/>
      <c r="AL34" s="68"/>
      <c r="AM34" s="68"/>
      <c r="AN34" s="68"/>
      <c r="AO34" s="68"/>
      <c r="AP34" s="68"/>
      <c r="AQ34" s="68"/>
      <c r="AR34" s="68"/>
      <c r="AS34" s="68"/>
      <c r="AT34" s="68"/>
      <c r="AU34" s="19"/>
      <c r="AV34" s="68" t="s">
        <v>29</v>
      </c>
      <c r="AW34" s="68"/>
      <c r="AX34" s="68"/>
      <c r="AY34" s="68"/>
      <c r="AZ34" s="68"/>
      <c r="BA34" s="68"/>
      <c r="BB34" s="68"/>
      <c r="BC34" s="68"/>
      <c r="BD34" s="68"/>
      <c r="BE34" s="68"/>
      <c r="BF34" s="68"/>
      <c r="BG34" s="68"/>
      <c r="BH34" s="68"/>
      <c r="BI34" s="68"/>
      <c r="BJ34" s="18"/>
      <c r="BK34" s="2"/>
      <c r="BL34" s="77"/>
      <c r="BM34" s="78"/>
      <c r="BN34" s="78"/>
      <c r="BO34" s="78"/>
      <c r="BP34" s="78"/>
      <c r="BQ34" s="78"/>
      <c r="BR34" s="78"/>
      <c r="BS34" s="78"/>
      <c r="BT34" s="78"/>
      <c r="BU34" s="78"/>
      <c r="BV34" s="78"/>
      <c r="BW34" s="78"/>
      <c r="BX34" s="78"/>
      <c r="BY34" s="78"/>
      <c r="BZ34" s="79"/>
    </row>
    <row r="35" spans="1:78" ht="13.5" customHeight="1" x14ac:dyDescent="0.15">
      <c r="A35" s="2"/>
      <c r="B35" s="16"/>
      <c r="C35" s="68"/>
      <c r="D35" s="68"/>
      <c r="E35" s="68"/>
      <c r="F35" s="68"/>
      <c r="G35" s="68"/>
      <c r="H35" s="68"/>
      <c r="I35" s="68"/>
      <c r="J35" s="68"/>
      <c r="K35" s="68"/>
      <c r="L35" s="68"/>
      <c r="M35" s="68"/>
      <c r="N35" s="68"/>
      <c r="O35" s="68"/>
      <c r="P35" s="68"/>
      <c r="Q35" s="19"/>
      <c r="R35" s="68"/>
      <c r="S35" s="68"/>
      <c r="T35" s="68"/>
      <c r="U35" s="68"/>
      <c r="V35" s="68"/>
      <c r="W35" s="68"/>
      <c r="X35" s="68"/>
      <c r="Y35" s="68"/>
      <c r="Z35" s="68"/>
      <c r="AA35" s="68"/>
      <c r="AB35" s="68"/>
      <c r="AC35" s="68"/>
      <c r="AD35" s="68"/>
      <c r="AE35" s="68"/>
      <c r="AF35" s="19"/>
      <c r="AG35" s="68"/>
      <c r="AH35" s="68"/>
      <c r="AI35" s="68"/>
      <c r="AJ35" s="68"/>
      <c r="AK35" s="68"/>
      <c r="AL35" s="68"/>
      <c r="AM35" s="68"/>
      <c r="AN35" s="68"/>
      <c r="AO35" s="68"/>
      <c r="AP35" s="68"/>
      <c r="AQ35" s="68"/>
      <c r="AR35" s="68"/>
      <c r="AS35" s="68"/>
      <c r="AT35" s="68"/>
      <c r="AU35" s="19"/>
      <c r="AV35" s="68"/>
      <c r="AW35" s="68"/>
      <c r="AX35" s="68"/>
      <c r="AY35" s="68"/>
      <c r="AZ35" s="68"/>
      <c r="BA35" s="68"/>
      <c r="BB35" s="68"/>
      <c r="BC35" s="68"/>
      <c r="BD35" s="68"/>
      <c r="BE35" s="68"/>
      <c r="BF35" s="68"/>
      <c r="BG35" s="68"/>
      <c r="BH35" s="68"/>
      <c r="BI35" s="68"/>
      <c r="BJ35" s="18"/>
      <c r="BK35" s="2"/>
      <c r="BL35" s="77"/>
      <c r="BM35" s="78"/>
      <c r="BN35" s="78"/>
      <c r="BO35" s="78"/>
      <c r="BP35" s="78"/>
      <c r="BQ35" s="78"/>
      <c r="BR35" s="78"/>
      <c r="BS35" s="78"/>
      <c r="BT35" s="78"/>
      <c r="BU35" s="78"/>
      <c r="BV35" s="78"/>
      <c r="BW35" s="78"/>
      <c r="BX35" s="78"/>
      <c r="BY35" s="78"/>
      <c r="BZ35" s="7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7" t="s">
        <v>120</v>
      </c>
      <c r="BM47" s="78"/>
      <c r="BN47" s="78"/>
      <c r="BO47" s="78"/>
      <c r="BP47" s="78"/>
      <c r="BQ47" s="78"/>
      <c r="BR47" s="78"/>
      <c r="BS47" s="78"/>
      <c r="BT47" s="78"/>
      <c r="BU47" s="78"/>
      <c r="BV47" s="78"/>
      <c r="BW47" s="78"/>
      <c r="BX47" s="78"/>
      <c r="BY47" s="78"/>
      <c r="BZ47" s="7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7"/>
      <c r="BM48" s="78"/>
      <c r="BN48" s="78"/>
      <c r="BO48" s="78"/>
      <c r="BP48" s="78"/>
      <c r="BQ48" s="78"/>
      <c r="BR48" s="78"/>
      <c r="BS48" s="78"/>
      <c r="BT48" s="78"/>
      <c r="BU48" s="78"/>
      <c r="BV48" s="78"/>
      <c r="BW48" s="78"/>
      <c r="BX48" s="78"/>
      <c r="BY48" s="78"/>
      <c r="BZ48" s="7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7"/>
      <c r="BM49" s="78"/>
      <c r="BN49" s="78"/>
      <c r="BO49" s="78"/>
      <c r="BP49" s="78"/>
      <c r="BQ49" s="78"/>
      <c r="BR49" s="78"/>
      <c r="BS49" s="78"/>
      <c r="BT49" s="78"/>
      <c r="BU49" s="78"/>
      <c r="BV49" s="78"/>
      <c r="BW49" s="78"/>
      <c r="BX49" s="78"/>
      <c r="BY49" s="78"/>
      <c r="BZ49" s="7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7"/>
      <c r="BM50" s="78"/>
      <c r="BN50" s="78"/>
      <c r="BO50" s="78"/>
      <c r="BP50" s="78"/>
      <c r="BQ50" s="78"/>
      <c r="BR50" s="78"/>
      <c r="BS50" s="78"/>
      <c r="BT50" s="78"/>
      <c r="BU50" s="78"/>
      <c r="BV50" s="78"/>
      <c r="BW50" s="78"/>
      <c r="BX50" s="78"/>
      <c r="BY50" s="78"/>
      <c r="BZ50" s="7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7"/>
      <c r="BM51" s="78"/>
      <c r="BN51" s="78"/>
      <c r="BO51" s="78"/>
      <c r="BP51" s="78"/>
      <c r="BQ51" s="78"/>
      <c r="BR51" s="78"/>
      <c r="BS51" s="78"/>
      <c r="BT51" s="78"/>
      <c r="BU51" s="78"/>
      <c r="BV51" s="78"/>
      <c r="BW51" s="78"/>
      <c r="BX51" s="78"/>
      <c r="BY51" s="78"/>
      <c r="BZ51" s="7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7"/>
      <c r="BM52" s="78"/>
      <c r="BN52" s="78"/>
      <c r="BO52" s="78"/>
      <c r="BP52" s="78"/>
      <c r="BQ52" s="78"/>
      <c r="BR52" s="78"/>
      <c r="BS52" s="78"/>
      <c r="BT52" s="78"/>
      <c r="BU52" s="78"/>
      <c r="BV52" s="78"/>
      <c r="BW52" s="78"/>
      <c r="BX52" s="78"/>
      <c r="BY52" s="78"/>
      <c r="BZ52" s="7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7"/>
      <c r="BM53" s="78"/>
      <c r="BN53" s="78"/>
      <c r="BO53" s="78"/>
      <c r="BP53" s="78"/>
      <c r="BQ53" s="78"/>
      <c r="BR53" s="78"/>
      <c r="BS53" s="78"/>
      <c r="BT53" s="78"/>
      <c r="BU53" s="78"/>
      <c r="BV53" s="78"/>
      <c r="BW53" s="78"/>
      <c r="BX53" s="78"/>
      <c r="BY53" s="78"/>
      <c r="BZ53" s="7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7"/>
      <c r="BM54" s="78"/>
      <c r="BN54" s="78"/>
      <c r="BO54" s="78"/>
      <c r="BP54" s="78"/>
      <c r="BQ54" s="78"/>
      <c r="BR54" s="78"/>
      <c r="BS54" s="78"/>
      <c r="BT54" s="78"/>
      <c r="BU54" s="78"/>
      <c r="BV54" s="78"/>
      <c r="BW54" s="78"/>
      <c r="BX54" s="78"/>
      <c r="BY54" s="78"/>
      <c r="BZ54" s="7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7"/>
      <c r="BM55" s="78"/>
      <c r="BN55" s="78"/>
      <c r="BO55" s="78"/>
      <c r="BP55" s="78"/>
      <c r="BQ55" s="78"/>
      <c r="BR55" s="78"/>
      <c r="BS55" s="78"/>
      <c r="BT55" s="78"/>
      <c r="BU55" s="78"/>
      <c r="BV55" s="78"/>
      <c r="BW55" s="78"/>
      <c r="BX55" s="78"/>
      <c r="BY55" s="78"/>
      <c r="BZ55" s="79"/>
    </row>
    <row r="56" spans="1:78" ht="13.5" customHeight="1" x14ac:dyDescent="0.15">
      <c r="A56" s="2"/>
      <c r="B56" s="16"/>
      <c r="C56" s="68" t="s">
        <v>31</v>
      </c>
      <c r="D56" s="68"/>
      <c r="E56" s="68"/>
      <c r="F56" s="68"/>
      <c r="G56" s="68"/>
      <c r="H56" s="68"/>
      <c r="I56" s="68"/>
      <c r="J56" s="68"/>
      <c r="K56" s="68"/>
      <c r="L56" s="68"/>
      <c r="M56" s="68"/>
      <c r="N56" s="68"/>
      <c r="O56" s="68"/>
      <c r="P56" s="68"/>
      <c r="Q56" s="19"/>
      <c r="R56" s="68" t="s">
        <v>32</v>
      </c>
      <c r="S56" s="68"/>
      <c r="T56" s="68"/>
      <c r="U56" s="68"/>
      <c r="V56" s="68"/>
      <c r="W56" s="68"/>
      <c r="X56" s="68"/>
      <c r="Y56" s="68"/>
      <c r="Z56" s="68"/>
      <c r="AA56" s="68"/>
      <c r="AB56" s="68"/>
      <c r="AC56" s="68"/>
      <c r="AD56" s="68"/>
      <c r="AE56" s="68"/>
      <c r="AF56" s="19"/>
      <c r="AG56" s="68" t="s">
        <v>33</v>
      </c>
      <c r="AH56" s="68"/>
      <c r="AI56" s="68"/>
      <c r="AJ56" s="68"/>
      <c r="AK56" s="68"/>
      <c r="AL56" s="68"/>
      <c r="AM56" s="68"/>
      <c r="AN56" s="68"/>
      <c r="AO56" s="68"/>
      <c r="AP56" s="68"/>
      <c r="AQ56" s="68"/>
      <c r="AR56" s="68"/>
      <c r="AS56" s="68"/>
      <c r="AT56" s="68"/>
      <c r="AU56" s="19"/>
      <c r="AV56" s="68" t="s">
        <v>34</v>
      </c>
      <c r="AW56" s="68"/>
      <c r="AX56" s="68"/>
      <c r="AY56" s="68"/>
      <c r="AZ56" s="68"/>
      <c r="BA56" s="68"/>
      <c r="BB56" s="68"/>
      <c r="BC56" s="68"/>
      <c r="BD56" s="68"/>
      <c r="BE56" s="68"/>
      <c r="BF56" s="68"/>
      <c r="BG56" s="68"/>
      <c r="BH56" s="68"/>
      <c r="BI56" s="68"/>
      <c r="BJ56" s="18"/>
      <c r="BK56" s="2"/>
      <c r="BL56" s="77"/>
      <c r="BM56" s="78"/>
      <c r="BN56" s="78"/>
      <c r="BO56" s="78"/>
      <c r="BP56" s="78"/>
      <c r="BQ56" s="78"/>
      <c r="BR56" s="78"/>
      <c r="BS56" s="78"/>
      <c r="BT56" s="78"/>
      <c r="BU56" s="78"/>
      <c r="BV56" s="78"/>
      <c r="BW56" s="78"/>
      <c r="BX56" s="78"/>
      <c r="BY56" s="78"/>
      <c r="BZ56" s="79"/>
    </row>
    <row r="57" spans="1:78" ht="13.5" customHeight="1" x14ac:dyDescent="0.15">
      <c r="A57" s="2"/>
      <c r="B57" s="16"/>
      <c r="C57" s="68"/>
      <c r="D57" s="68"/>
      <c r="E57" s="68"/>
      <c r="F57" s="68"/>
      <c r="G57" s="68"/>
      <c r="H57" s="68"/>
      <c r="I57" s="68"/>
      <c r="J57" s="68"/>
      <c r="K57" s="68"/>
      <c r="L57" s="68"/>
      <c r="M57" s="68"/>
      <c r="N57" s="68"/>
      <c r="O57" s="68"/>
      <c r="P57" s="68"/>
      <c r="Q57" s="19"/>
      <c r="R57" s="68"/>
      <c r="S57" s="68"/>
      <c r="T57" s="68"/>
      <c r="U57" s="68"/>
      <c r="V57" s="68"/>
      <c r="W57" s="68"/>
      <c r="X57" s="68"/>
      <c r="Y57" s="68"/>
      <c r="Z57" s="68"/>
      <c r="AA57" s="68"/>
      <c r="AB57" s="68"/>
      <c r="AC57" s="68"/>
      <c r="AD57" s="68"/>
      <c r="AE57" s="68"/>
      <c r="AF57" s="19"/>
      <c r="AG57" s="68"/>
      <c r="AH57" s="68"/>
      <c r="AI57" s="68"/>
      <c r="AJ57" s="68"/>
      <c r="AK57" s="68"/>
      <c r="AL57" s="68"/>
      <c r="AM57" s="68"/>
      <c r="AN57" s="68"/>
      <c r="AO57" s="68"/>
      <c r="AP57" s="68"/>
      <c r="AQ57" s="68"/>
      <c r="AR57" s="68"/>
      <c r="AS57" s="68"/>
      <c r="AT57" s="68"/>
      <c r="AU57" s="19"/>
      <c r="AV57" s="68"/>
      <c r="AW57" s="68"/>
      <c r="AX57" s="68"/>
      <c r="AY57" s="68"/>
      <c r="AZ57" s="68"/>
      <c r="BA57" s="68"/>
      <c r="BB57" s="68"/>
      <c r="BC57" s="68"/>
      <c r="BD57" s="68"/>
      <c r="BE57" s="68"/>
      <c r="BF57" s="68"/>
      <c r="BG57" s="68"/>
      <c r="BH57" s="68"/>
      <c r="BI57" s="68"/>
      <c r="BJ57" s="18"/>
      <c r="BK57" s="2"/>
      <c r="BL57" s="77"/>
      <c r="BM57" s="78"/>
      <c r="BN57" s="78"/>
      <c r="BO57" s="78"/>
      <c r="BP57" s="78"/>
      <c r="BQ57" s="78"/>
      <c r="BR57" s="78"/>
      <c r="BS57" s="78"/>
      <c r="BT57" s="78"/>
      <c r="BU57" s="78"/>
      <c r="BV57" s="78"/>
      <c r="BW57" s="78"/>
      <c r="BX57" s="78"/>
      <c r="BY57" s="78"/>
      <c r="BZ57" s="7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7"/>
      <c r="BM58" s="78"/>
      <c r="BN58" s="78"/>
      <c r="BO58" s="78"/>
      <c r="BP58" s="78"/>
      <c r="BQ58" s="78"/>
      <c r="BR58" s="78"/>
      <c r="BS58" s="78"/>
      <c r="BT58" s="78"/>
      <c r="BU58" s="78"/>
      <c r="BV58" s="78"/>
      <c r="BW58" s="78"/>
      <c r="BX58" s="78"/>
      <c r="BY58" s="78"/>
      <c r="BZ58" s="7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7"/>
      <c r="BM59" s="78"/>
      <c r="BN59" s="78"/>
      <c r="BO59" s="78"/>
      <c r="BP59" s="78"/>
      <c r="BQ59" s="78"/>
      <c r="BR59" s="78"/>
      <c r="BS59" s="78"/>
      <c r="BT59" s="78"/>
      <c r="BU59" s="78"/>
      <c r="BV59" s="78"/>
      <c r="BW59" s="78"/>
      <c r="BX59" s="78"/>
      <c r="BY59" s="78"/>
      <c r="BZ59" s="79"/>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7"/>
      <c r="BM60" s="78"/>
      <c r="BN60" s="78"/>
      <c r="BO60" s="78"/>
      <c r="BP60" s="78"/>
      <c r="BQ60" s="78"/>
      <c r="BR60" s="78"/>
      <c r="BS60" s="78"/>
      <c r="BT60" s="78"/>
      <c r="BU60" s="78"/>
      <c r="BV60" s="78"/>
      <c r="BW60" s="78"/>
      <c r="BX60" s="78"/>
      <c r="BY60" s="78"/>
      <c r="BZ60" s="79"/>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7"/>
      <c r="BM61" s="78"/>
      <c r="BN61" s="78"/>
      <c r="BO61" s="78"/>
      <c r="BP61" s="78"/>
      <c r="BQ61" s="78"/>
      <c r="BR61" s="78"/>
      <c r="BS61" s="78"/>
      <c r="BT61" s="78"/>
      <c r="BU61" s="78"/>
      <c r="BV61" s="78"/>
      <c r="BW61" s="78"/>
      <c r="BX61" s="78"/>
      <c r="BY61" s="78"/>
      <c r="BZ61" s="7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7"/>
      <c r="BM62" s="78"/>
      <c r="BN62" s="78"/>
      <c r="BO62" s="78"/>
      <c r="BP62" s="78"/>
      <c r="BQ62" s="78"/>
      <c r="BR62" s="78"/>
      <c r="BS62" s="78"/>
      <c r="BT62" s="78"/>
      <c r="BU62" s="78"/>
      <c r="BV62" s="78"/>
      <c r="BW62" s="78"/>
      <c r="BX62" s="78"/>
      <c r="BY62" s="78"/>
      <c r="BZ62" s="7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0"/>
      <c r="BM63" s="81"/>
      <c r="BN63" s="81"/>
      <c r="BO63" s="81"/>
      <c r="BP63" s="81"/>
      <c r="BQ63" s="81"/>
      <c r="BR63" s="81"/>
      <c r="BS63" s="81"/>
      <c r="BT63" s="81"/>
      <c r="BU63" s="81"/>
      <c r="BV63" s="81"/>
      <c r="BW63" s="81"/>
      <c r="BX63" s="81"/>
      <c r="BY63" s="81"/>
      <c r="BZ63" s="8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7" t="s">
        <v>122</v>
      </c>
      <c r="BM66" s="78"/>
      <c r="BN66" s="78"/>
      <c r="BO66" s="78"/>
      <c r="BP66" s="78"/>
      <c r="BQ66" s="78"/>
      <c r="BR66" s="78"/>
      <c r="BS66" s="78"/>
      <c r="BT66" s="78"/>
      <c r="BU66" s="78"/>
      <c r="BV66" s="78"/>
      <c r="BW66" s="78"/>
      <c r="BX66" s="78"/>
      <c r="BY66" s="78"/>
      <c r="BZ66" s="7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7"/>
      <c r="BM67" s="78"/>
      <c r="BN67" s="78"/>
      <c r="BO67" s="78"/>
      <c r="BP67" s="78"/>
      <c r="BQ67" s="78"/>
      <c r="BR67" s="78"/>
      <c r="BS67" s="78"/>
      <c r="BT67" s="78"/>
      <c r="BU67" s="78"/>
      <c r="BV67" s="78"/>
      <c r="BW67" s="78"/>
      <c r="BX67" s="78"/>
      <c r="BY67" s="78"/>
      <c r="BZ67" s="7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7"/>
      <c r="BM68" s="78"/>
      <c r="BN68" s="78"/>
      <c r="BO68" s="78"/>
      <c r="BP68" s="78"/>
      <c r="BQ68" s="78"/>
      <c r="BR68" s="78"/>
      <c r="BS68" s="78"/>
      <c r="BT68" s="78"/>
      <c r="BU68" s="78"/>
      <c r="BV68" s="78"/>
      <c r="BW68" s="78"/>
      <c r="BX68" s="78"/>
      <c r="BY68" s="78"/>
      <c r="BZ68" s="7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7"/>
      <c r="BM69" s="78"/>
      <c r="BN69" s="78"/>
      <c r="BO69" s="78"/>
      <c r="BP69" s="78"/>
      <c r="BQ69" s="78"/>
      <c r="BR69" s="78"/>
      <c r="BS69" s="78"/>
      <c r="BT69" s="78"/>
      <c r="BU69" s="78"/>
      <c r="BV69" s="78"/>
      <c r="BW69" s="78"/>
      <c r="BX69" s="78"/>
      <c r="BY69" s="78"/>
      <c r="BZ69" s="7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7"/>
      <c r="BM70" s="78"/>
      <c r="BN70" s="78"/>
      <c r="BO70" s="78"/>
      <c r="BP70" s="78"/>
      <c r="BQ70" s="78"/>
      <c r="BR70" s="78"/>
      <c r="BS70" s="78"/>
      <c r="BT70" s="78"/>
      <c r="BU70" s="78"/>
      <c r="BV70" s="78"/>
      <c r="BW70" s="78"/>
      <c r="BX70" s="78"/>
      <c r="BY70" s="78"/>
      <c r="BZ70" s="7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7"/>
      <c r="BM71" s="78"/>
      <c r="BN71" s="78"/>
      <c r="BO71" s="78"/>
      <c r="BP71" s="78"/>
      <c r="BQ71" s="78"/>
      <c r="BR71" s="78"/>
      <c r="BS71" s="78"/>
      <c r="BT71" s="78"/>
      <c r="BU71" s="78"/>
      <c r="BV71" s="78"/>
      <c r="BW71" s="78"/>
      <c r="BX71" s="78"/>
      <c r="BY71" s="78"/>
      <c r="BZ71" s="7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7"/>
      <c r="BM72" s="78"/>
      <c r="BN72" s="78"/>
      <c r="BO72" s="78"/>
      <c r="BP72" s="78"/>
      <c r="BQ72" s="78"/>
      <c r="BR72" s="78"/>
      <c r="BS72" s="78"/>
      <c r="BT72" s="78"/>
      <c r="BU72" s="78"/>
      <c r="BV72" s="78"/>
      <c r="BW72" s="78"/>
      <c r="BX72" s="78"/>
      <c r="BY72" s="78"/>
      <c r="BZ72" s="7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7"/>
      <c r="BM73" s="78"/>
      <c r="BN73" s="78"/>
      <c r="BO73" s="78"/>
      <c r="BP73" s="78"/>
      <c r="BQ73" s="78"/>
      <c r="BR73" s="78"/>
      <c r="BS73" s="78"/>
      <c r="BT73" s="78"/>
      <c r="BU73" s="78"/>
      <c r="BV73" s="78"/>
      <c r="BW73" s="78"/>
      <c r="BX73" s="78"/>
      <c r="BY73" s="78"/>
      <c r="BZ73" s="7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7"/>
      <c r="BM74" s="78"/>
      <c r="BN74" s="78"/>
      <c r="BO74" s="78"/>
      <c r="BP74" s="78"/>
      <c r="BQ74" s="78"/>
      <c r="BR74" s="78"/>
      <c r="BS74" s="78"/>
      <c r="BT74" s="78"/>
      <c r="BU74" s="78"/>
      <c r="BV74" s="78"/>
      <c r="BW74" s="78"/>
      <c r="BX74" s="78"/>
      <c r="BY74" s="78"/>
      <c r="BZ74" s="7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7"/>
      <c r="BM75" s="78"/>
      <c r="BN75" s="78"/>
      <c r="BO75" s="78"/>
      <c r="BP75" s="78"/>
      <c r="BQ75" s="78"/>
      <c r="BR75" s="78"/>
      <c r="BS75" s="78"/>
      <c r="BT75" s="78"/>
      <c r="BU75" s="78"/>
      <c r="BV75" s="78"/>
      <c r="BW75" s="78"/>
      <c r="BX75" s="78"/>
      <c r="BY75" s="78"/>
      <c r="BZ75" s="7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7"/>
      <c r="BM76" s="78"/>
      <c r="BN76" s="78"/>
      <c r="BO76" s="78"/>
      <c r="BP76" s="78"/>
      <c r="BQ76" s="78"/>
      <c r="BR76" s="78"/>
      <c r="BS76" s="78"/>
      <c r="BT76" s="78"/>
      <c r="BU76" s="78"/>
      <c r="BV76" s="78"/>
      <c r="BW76" s="78"/>
      <c r="BX76" s="78"/>
      <c r="BY76" s="78"/>
      <c r="BZ76" s="7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7"/>
      <c r="BM77" s="78"/>
      <c r="BN77" s="78"/>
      <c r="BO77" s="78"/>
      <c r="BP77" s="78"/>
      <c r="BQ77" s="78"/>
      <c r="BR77" s="78"/>
      <c r="BS77" s="78"/>
      <c r="BT77" s="78"/>
      <c r="BU77" s="78"/>
      <c r="BV77" s="78"/>
      <c r="BW77" s="78"/>
      <c r="BX77" s="78"/>
      <c r="BY77" s="78"/>
      <c r="BZ77" s="7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7"/>
      <c r="BM78" s="78"/>
      <c r="BN78" s="78"/>
      <c r="BO78" s="78"/>
      <c r="BP78" s="78"/>
      <c r="BQ78" s="78"/>
      <c r="BR78" s="78"/>
      <c r="BS78" s="78"/>
      <c r="BT78" s="78"/>
      <c r="BU78" s="78"/>
      <c r="BV78" s="78"/>
      <c r="BW78" s="78"/>
      <c r="BX78" s="78"/>
      <c r="BY78" s="78"/>
      <c r="BZ78" s="79"/>
    </row>
    <row r="79" spans="1:78" ht="13.5" customHeight="1" x14ac:dyDescent="0.15">
      <c r="A79" s="2"/>
      <c r="B79" s="16"/>
      <c r="C79" s="68" t="s">
        <v>37</v>
      </c>
      <c r="D79" s="68"/>
      <c r="E79" s="68"/>
      <c r="F79" s="68"/>
      <c r="G79" s="68"/>
      <c r="H79" s="68"/>
      <c r="I79" s="68"/>
      <c r="J79" s="68"/>
      <c r="K79" s="68"/>
      <c r="L79" s="68"/>
      <c r="M79" s="68"/>
      <c r="N79" s="68"/>
      <c r="O79" s="68"/>
      <c r="P79" s="68"/>
      <c r="Q79" s="68"/>
      <c r="R79" s="68"/>
      <c r="S79" s="68"/>
      <c r="T79" s="68"/>
      <c r="U79" s="19"/>
      <c r="V79" s="19"/>
      <c r="W79" s="68" t="s">
        <v>38</v>
      </c>
      <c r="X79" s="68"/>
      <c r="Y79" s="68"/>
      <c r="Z79" s="68"/>
      <c r="AA79" s="68"/>
      <c r="AB79" s="68"/>
      <c r="AC79" s="68"/>
      <c r="AD79" s="68"/>
      <c r="AE79" s="68"/>
      <c r="AF79" s="68"/>
      <c r="AG79" s="68"/>
      <c r="AH79" s="68"/>
      <c r="AI79" s="68"/>
      <c r="AJ79" s="68"/>
      <c r="AK79" s="68"/>
      <c r="AL79" s="68"/>
      <c r="AM79" s="68"/>
      <c r="AN79" s="68"/>
      <c r="AO79" s="19"/>
      <c r="AP79" s="19"/>
      <c r="AQ79" s="68" t="s">
        <v>39</v>
      </c>
      <c r="AR79" s="68"/>
      <c r="AS79" s="68"/>
      <c r="AT79" s="68"/>
      <c r="AU79" s="68"/>
      <c r="AV79" s="68"/>
      <c r="AW79" s="68"/>
      <c r="AX79" s="68"/>
      <c r="AY79" s="68"/>
      <c r="AZ79" s="68"/>
      <c r="BA79" s="68"/>
      <c r="BB79" s="68"/>
      <c r="BC79" s="68"/>
      <c r="BD79" s="68"/>
      <c r="BE79" s="68"/>
      <c r="BF79" s="68"/>
      <c r="BG79" s="68"/>
      <c r="BH79" s="68"/>
      <c r="BI79" s="17"/>
      <c r="BJ79" s="18"/>
      <c r="BK79" s="2"/>
      <c r="BL79" s="77"/>
      <c r="BM79" s="78"/>
      <c r="BN79" s="78"/>
      <c r="BO79" s="78"/>
      <c r="BP79" s="78"/>
      <c r="BQ79" s="78"/>
      <c r="BR79" s="78"/>
      <c r="BS79" s="78"/>
      <c r="BT79" s="78"/>
      <c r="BU79" s="78"/>
      <c r="BV79" s="78"/>
      <c r="BW79" s="78"/>
      <c r="BX79" s="78"/>
      <c r="BY79" s="78"/>
      <c r="BZ79" s="79"/>
    </row>
    <row r="80" spans="1:78" ht="13.5" customHeight="1" x14ac:dyDescent="0.15">
      <c r="A80" s="2"/>
      <c r="B80" s="16"/>
      <c r="C80" s="68"/>
      <c r="D80" s="68"/>
      <c r="E80" s="68"/>
      <c r="F80" s="68"/>
      <c r="G80" s="68"/>
      <c r="H80" s="68"/>
      <c r="I80" s="68"/>
      <c r="J80" s="68"/>
      <c r="K80" s="68"/>
      <c r="L80" s="68"/>
      <c r="M80" s="68"/>
      <c r="N80" s="68"/>
      <c r="O80" s="68"/>
      <c r="P80" s="68"/>
      <c r="Q80" s="68"/>
      <c r="R80" s="68"/>
      <c r="S80" s="68"/>
      <c r="T80" s="68"/>
      <c r="U80" s="19"/>
      <c r="V80" s="19"/>
      <c r="W80" s="68"/>
      <c r="X80" s="68"/>
      <c r="Y80" s="68"/>
      <c r="Z80" s="68"/>
      <c r="AA80" s="68"/>
      <c r="AB80" s="68"/>
      <c r="AC80" s="68"/>
      <c r="AD80" s="68"/>
      <c r="AE80" s="68"/>
      <c r="AF80" s="68"/>
      <c r="AG80" s="68"/>
      <c r="AH80" s="68"/>
      <c r="AI80" s="68"/>
      <c r="AJ80" s="68"/>
      <c r="AK80" s="68"/>
      <c r="AL80" s="68"/>
      <c r="AM80" s="68"/>
      <c r="AN80" s="68"/>
      <c r="AO80" s="19"/>
      <c r="AP80" s="19"/>
      <c r="AQ80" s="68"/>
      <c r="AR80" s="68"/>
      <c r="AS80" s="68"/>
      <c r="AT80" s="68"/>
      <c r="AU80" s="68"/>
      <c r="AV80" s="68"/>
      <c r="AW80" s="68"/>
      <c r="AX80" s="68"/>
      <c r="AY80" s="68"/>
      <c r="AZ80" s="68"/>
      <c r="BA80" s="68"/>
      <c r="BB80" s="68"/>
      <c r="BC80" s="68"/>
      <c r="BD80" s="68"/>
      <c r="BE80" s="68"/>
      <c r="BF80" s="68"/>
      <c r="BG80" s="68"/>
      <c r="BH80" s="68"/>
      <c r="BI80" s="17"/>
      <c r="BJ80" s="18"/>
      <c r="BK80" s="2"/>
      <c r="BL80" s="77"/>
      <c r="BM80" s="78"/>
      <c r="BN80" s="78"/>
      <c r="BO80" s="78"/>
      <c r="BP80" s="78"/>
      <c r="BQ80" s="78"/>
      <c r="BR80" s="78"/>
      <c r="BS80" s="78"/>
      <c r="BT80" s="78"/>
      <c r="BU80" s="78"/>
      <c r="BV80" s="78"/>
      <c r="BW80" s="78"/>
      <c r="BX80" s="78"/>
      <c r="BY80" s="78"/>
      <c r="BZ80" s="7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7"/>
      <c r="BM81" s="78"/>
      <c r="BN81" s="78"/>
      <c r="BO81" s="78"/>
      <c r="BP81" s="78"/>
      <c r="BQ81" s="78"/>
      <c r="BR81" s="78"/>
      <c r="BS81" s="78"/>
      <c r="BT81" s="78"/>
      <c r="BU81" s="78"/>
      <c r="BV81" s="78"/>
      <c r="BW81" s="78"/>
      <c r="BX81" s="78"/>
      <c r="BY81" s="78"/>
      <c r="BZ81" s="7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0"/>
      <c r="BM82" s="81"/>
      <c r="BN82" s="81"/>
      <c r="BO82" s="81"/>
      <c r="BP82" s="81"/>
      <c r="BQ82" s="81"/>
      <c r="BR82" s="81"/>
      <c r="BS82" s="81"/>
      <c r="BT82" s="81"/>
      <c r="BU82" s="81"/>
      <c r="BV82" s="81"/>
      <c r="BW82" s="81"/>
      <c r="BX82" s="81"/>
      <c r="BY82" s="81"/>
      <c r="BZ82" s="82"/>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53</v>
      </c>
      <c r="N85" s="26" t="s">
        <v>53</v>
      </c>
      <c r="O85" s="26" t="str">
        <f>データ!EN6</f>
        <v>【0.72】</v>
      </c>
    </row>
  </sheetData>
  <sheetProtection algorithmName="SHA-512" hashValue="s/oOPW5tdwd3WqnEf4AiIWZMM8/ib8DyxsmnBeLPc0CLva/CSiyNWUIie0l5WkI33b0+OlUQ8mazr8581YmpAQ==" saltValue="mTjyFCRZpnshP/K58HB4z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54</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55</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56</v>
      </c>
      <c r="B3" s="29" t="s">
        <v>57</v>
      </c>
      <c r="C3" s="29" t="s">
        <v>58</v>
      </c>
      <c r="D3" s="29" t="s">
        <v>59</v>
      </c>
      <c r="E3" s="29" t="s">
        <v>60</v>
      </c>
      <c r="F3" s="29" t="s">
        <v>61</v>
      </c>
      <c r="G3" s="29" t="s">
        <v>62</v>
      </c>
      <c r="H3" s="70" t="s">
        <v>63</v>
      </c>
      <c r="I3" s="71"/>
      <c r="J3" s="71"/>
      <c r="K3" s="71"/>
      <c r="L3" s="71"/>
      <c r="M3" s="71"/>
      <c r="N3" s="71"/>
      <c r="O3" s="71"/>
      <c r="P3" s="71"/>
      <c r="Q3" s="71"/>
      <c r="R3" s="71"/>
      <c r="S3" s="71"/>
      <c r="T3" s="71"/>
      <c r="U3" s="71"/>
      <c r="V3" s="71"/>
      <c r="W3" s="72"/>
      <c r="X3" s="76" t="s">
        <v>64</v>
      </c>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t="s">
        <v>65</v>
      </c>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row>
    <row r="4" spans="1:144" x14ac:dyDescent="0.15">
      <c r="A4" s="28" t="s">
        <v>66</v>
      </c>
      <c r="B4" s="30"/>
      <c r="C4" s="30"/>
      <c r="D4" s="30"/>
      <c r="E4" s="30"/>
      <c r="F4" s="30"/>
      <c r="G4" s="30"/>
      <c r="H4" s="73"/>
      <c r="I4" s="74"/>
      <c r="J4" s="74"/>
      <c r="K4" s="74"/>
      <c r="L4" s="74"/>
      <c r="M4" s="74"/>
      <c r="N4" s="74"/>
      <c r="O4" s="74"/>
      <c r="P4" s="74"/>
      <c r="Q4" s="74"/>
      <c r="R4" s="74"/>
      <c r="S4" s="74"/>
      <c r="T4" s="74"/>
      <c r="U4" s="74"/>
      <c r="V4" s="74"/>
      <c r="W4" s="75"/>
      <c r="X4" s="69" t="s">
        <v>67</v>
      </c>
      <c r="Y4" s="69"/>
      <c r="Z4" s="69"/>
      <c r="AA4" s="69"/>
      <c r="AB4" s="69"/>
      <c r="AC4" s="69"/>
      <c r="AD4" s="69"/>
      <c r="AE4" s="69"/>
      <c r="AF4" s="69"/>
      <c r="AG4" s="69"/>
      <c r="AH4" s="69"/>
      <c r="AI4" s="69" t="s">
        <v>68</v>
      </c>
      <c r="AJ4" s="69"/>
      <c r="AK4" s="69"/>
      <c r="AL4" s="69"/>
      <c r="AM4" s="69"/>
      <c r="AN4" s="69"/>
      <c r="AO4" s="69"/>
      <c r="AP4" s="69"/>
      <c r="AQ4" s="69"/>
      <c r="AR4" s="69"/>
      <c r="AS4" s="69"/>
      <c r="AT4" s="69" t="s">
        <v>69</v>
      </c>
      <c r="AU4" s="69"/>
      <c r="AV4" s="69"/>
      <c r="AW4" s="69"/>
      <c r="AX4" s="69"/>
      <c r="AY4" s="69"/>
      <c r="AZ4" s="69"/>
      <c r="BA4" s="69"/>
      <c r="BB4" s="69"/>
      <c r="BC4" s="69"/>
      <c r="BD4" s="69"/>
      <c r="BE4" s="69" t="s">
        <v>70</v>
      </c>
      <c r="BF4" s="69"/>
      <c r="BG4" s="69"/>
      <c r="BH4" s="69"/>
      <c r="BI4" s="69"/>
      <c r="BJ4" s="69"/>
      <c r="BK4" s="69"/>
      <c r="BL4" s="69"/>
      <c r="BM4" s="69"/>
      <c r="BN4" s="69"/>
      <c r="BO4" s="69"/>
      <c r="BP4" s="69" t="s">
        <v>71</v>
      </c>
      <c r="BQ4" s="69"/>
      <c r="BR4" s="69"/>
      <c r="BS4" s="69"/>
      <c r="BT4" s="69"/>
      <c r="BU4" s="69"/>
      <c r="BV4" s="69"/>
      <c r="BW4" s="69"/>
      <c r="BX4" s="69"/>
      <c r="BY4" s="69"/>
      <c r="BZ4" s="69"/>
      <c r="CA4" s="69" t="s">
        <v>72</v>
      </c>
      <c r="CB4" s="69"/>
      <c r="CC4" s="69"/>
      <c r="CD4" s="69"/>
      <c r="CE4" s="69"/>
      <c r="CF4" s="69"/>
      <c r="CG4" s="69"/>
      <c r="CH4" s="69"/>
      <c r="CI4" s="69"/>
      <c r="CJ4" s="69"/>
      <c r="CK4" s="69"/>
      <c r="CL4" s="69" t="s">
        <v>73</v>
      </c>
      <c r="CM4" s="69"/>
      <c r="CN4" s="69"/>
      <c r="CO4" s="69"/>
      <c r="CP4" s="69"/>
      <c r="CQ4" s="69"/>
      <c r="CR4" s="69"/>
      <c r="CS4" s="69"/>
      <c r="CT4" s="69"/>
      <c r="CU4" s="69"/>
      <c r="CV4" s="69"/>
      <c r="CW4" s="69" t="s">
        <v>74</v>
      </c>
      <c r="CX4" s="69"/>
      <c r="CY4" s="69"/>
      <c r="CZ4" s="69"/>
      <c r="DA4" s="69"/>
      <c r="DB4" s="69"/>
      <c r="DC4" s="69"/>
      <c r="DD4" s="69"/>
      <c r="DE4" s="69"/>
      <c r="DF4" s="69"/>
      <c r="DG4" s="69"/>
      <c r="DH4" s="69" t="s">
        <v>75</v>
      </c>
      <c r="DI4" s="69"/>
      <c r="DJ4" s="69"/>
      <c r="DK4" s="69"/>
      <c r="DL4" s="69"/>
      <c r="DM4" s="69"/>
      <c r="DN4" s="69"/>
      <c r="DO4" s="69"/>
      <c r="DP4" s="69"/>
      <c r="DQ4" s="69"/>
      <c r="DR4" s="69"/>
      <c r="DS4" s="69" t="s">
        <v>76</v>
      </c>
      <c r="DT4" s="69"/>
      <c r="DU4" s="69"/>
      <c r="DV4" s="69"/>
      <c r="DW4" s="69"/>
      <c r="DX4" s="69"/>
      <c r="DY4" s="69"/>
      <c r="DZ4" s="69"/>
      <c r="EA4" s="69"/>
      <c r="EB4" s="69"/>
      <c r="EC4" s="69"/>
      <c r="ED4" s="69" t="s">
        <v>77</v>
      </c>
      <c r="EE4" s="69"/>
      <c r="EF4" s="69"/>
      <c r="EG4" s="69"/>
      <c r="EH4" s="69"/>
      <c r="EI4" s="69"/>
      <c r="EJ4" s="69"/>
      <c r="EK4" s="69"/>
      <c r="EL4" s="69"/>
      <c r="EM4" s="69"/>
      <c r="EN4" s="69"/>
    </row>
    <row r="5" spans="1:144" x14ac:dyDescent="0.15">
      <c r="A5" s="28" t="s">
        <v>78</v>
      </c>
      <c r="B5" s="31"/>
      <c r="C5" s="31"/>
      <c r="D5" s="31"/>
      <c r="E5" s="31"/>
      <c r="F5" s="31"/>
      <c r="G5" s="31"/>
      <c r="H5" s="32" t="s">
        <v>79</v>
      </c>
      <c r="I5" s="32" t="s">
        <v>80</v>
      </c>
      <c r="J5" s="32" t="s">
        <v>81</v>
      </c>
      <c r="K5" s="32" t="s">
        <v>82</v>
      </c>
      <c r="L5" s="32" t="s">
        <v>83</v>
      </c>
      <c r="M5" s="32" t="s">
        <v>84</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41</v>
      </c>
      <c r="AI5" s="32" t="s">
        <v>95</v>
      </c>
      <c r="AJ5" s="32" t="s">
        <v>96</v>
      </c>
      <c r="AK5" s="32" t="s">
        <v>97</v>
      </c>
      <c r="AL5" s="32" t="s">
        <v>98</v>
      </c>
      <c r="AM5" s="32" t="s">
        <v>99</v>
      </c>
      <c r="AN5" s="32" t="s">
        <v>100</v>
      </c>
      <c r="AO5" s="32" t="s">
        <v>101</v>
      </c>
      <c r="AP5" s="32" t="s">
        <v>102</v>
      </c>
      <c r="AQ5" s="32" t="s">
        <v>103</v>
      </c>
      <c r="AR5" s="32" t="s">
        <v>104</v>
      </c>
      <c r="AS5" s="32" t="s">
        <v>105</v>
      </c>
      <c r="AT5" s="32" t="s">
        <v>95</v>
      </c>
      <c r="AU5" s="32" t="s">
        <v>96</v>
      </c>
      <c r="AV5" s="32" t="s">
        <v>97</v>
      </c>
      <c r="AW5" s="32" t="s">
        <v>98</v>
      </c>
      <c r="AX5" s="32" t="s">
        <v>99</v>
      </c>
      <c r="AY5" s="32" t="s">
        <v>100</v>
      </c>
      <c r="AZ5" s="32" t="s">
        <v>101</v>
      </c>
      <c r="BA5" s="32" t="s">
        <v>102</v>
      </c>
      <c r="BB5" s="32" t="s">
        <v>103</v>
      </c>
      <c r="BC5" s="32" t="s">
        <v>104</v>
      </c>
      <c r="BD5" s="32" t="s">
        <v>105</v>
      </c>
      <c r="BE5" s="32" t="s">
        <v>95</v>
      </c>
      <c r="BF5" s="32" t="s">
        <v>96</v>
      </c>
      <c r="BG5" s="32" t="s">
        <v>97</v>
      </c>
      <c r="BH5" s="32" t="s">
        <v>98</v>
      </c>
      <c r="BI5" s="32" t="s">
        <v>99</v>
      </c>
      <c r="BJ5" s="32" t="s">
        <v>100</v>
      </c>
      <c r="BK5" s="32" t="s">
        <v>101</v>
      </c>
      <c r="BL5" s="32" t="s">
        <v>102</v>
      </c>
      <c r="BM5" s="32" t="s">
        <v>103</v>
      </c>
      <c r="BN5" s="32" t="s">
        <v>104</v>
      </c>
      <c r="BO5" s="32" t="s">
        <v>105</v>
      </c>
      <c r="BP5" s="32" t="s">
        <v>95</v>
      </c>
      <c r="BQ5" s="32" t="s">
        <v>96</v>
      </c>
      <c r="BR5" s="32" t="s">
        <v>97</v>
      </c>
      <c r="BS5" s="32" t="s">
        <v>98</v>
      </c>
      <c r="BT5" s="32" t="s">
        <v>99</v>
      </c>
      <c r="BU5" s="32" t="s">
        <v>100</v>
      </c>
      <c r="BV5" s="32" t="s">
        <v>101</v>
      </c>
      <c r="BW5" s="32" t="s">
        <v>102</v>
      </c>
      <c r="BX5" s="32" t="s">
        <v>103</v>
      </c>
      <c r="BY5" s="32" t="s">
        <v>104</v>
      </c>
      <c r="BZ5" s="32" t="s">
        <v>105</v>
      </c>
      <c r="CA5" s="32" t="s">
        <v>95</v>
      </c>
      <c r="CB5" s="32" t="s">
        <v>96</v>
      </c>
      <c r="CC5" s="32" t="s">
        <v>97</v>
      </c>
      <c r="CD5" s="32" t="s">
        <v>98</v>
      </c>
      <c r="CE5" s="32" t="s">
        <v>99</v>
      </c>
      <c r="CF5" s="32" t="s">
        <v>100</v>
      </c>
      <c r="CG5" s="32" t="s">
        <v>101</v>
      </c>
      <c r="CH5" s="32" t="s">
        <v>102</v>
      </c>
      <c r="CI5" s="32" t="s">
        <v>103</v>
      </c>
      <c r="CJ5" s="32" t="s">
        <v>104</v>
      </c>
      <c r="CK5" s="32" t="s">
        <v>105</v>
      </c>
      <c r="CL5" s="32" t="s">
        <v>95</v>
      </c>
      <c r="CM5" s="32" t="s">
        <v>96</v>
      </c>
      <c r="CN5" s="32" t="s">
        <v>97</v>
      </c>
      <c r="CO5" s="32" t="s">
        <v>98</v>
      </c>
      <c r="CP5" s="32" t="s">
        <v>99</v>
      </c>
      <c r="CQ5" s="32" t="s">
        <v>100</v>
      </c>
      <c r="CR5" s="32" t="s">
        <v>101</v>
      </c>
      <c r="CS5" s="32" t="s">
        <v>102</v>
      </c>
      <c r="CT5" s="32" t="s">
        <v>103</v>
      </c>
      <c r="CU5" s="32" t="s">
        <v>104</v>
      </c>
      <c r="CV5" s="32" t="s">
        <v>105</v>
      </c>
      <c r="CW5" s="32" t="s">
        <v>95</v>
      </c>
      <c r="CX5" s="32" t="s">
        <v>96</v>
      </c>
      <c r="CY5" s="32" t="s">
        <v>97</v>
      </c>
      <c r="CZ5" s="32" t="s">
        <v>98</v>
      </c>
      <c r="DA5" s="32" t="s">
        <v>99</v>
      </c>
      <c r="DB5" s="32" t="s">
        <v>100</v>
      </c>
      <c r="DC5" s="32" t="s">
        <v>101</v>
      </c>
      <c r="DD5" s="32" t="s">
        <v>102</v>
      </c>
      <c r="DE5" s="32" t="s">
        <v>103</v>
      </c>
      <c r="DF5" s="32" t="s">
        <v>104</v>
      </c>
      <c r="DG5" s="32" t="s">
        <v>105</v>
      </c>
      <c r="DH5" s="32" t="s">
        <v>95</v>
      </c>
      <c r="DI5" s="32" t="s">
        <v>96</v>
      </c>
      <c r="DJ5" s="32" t="s">
        <v>97</v>
      </c>
      <c r="DK5" s="32" t="s">
        <v>98</v>
      </c>
      <c r="DL5" s="32" t="s">
        <v>99</v>
      </c>
      <c r="DM5" s="32" t="s">
        <v>100</v>
      </c>
      <c r="DN5" s="32" t="s">
        <v>101</v>
      </c>
      <c r="DO5" s="32" t="s">
        <v>102</v>
      </c>
      <c r="DP5" s="32" t="s">
        <v>103</v>
      </c>
      <c r="DQ5" s="32" t="s">
        <v>104</v>
      </c>
      <c r="DR5" s="32" t="s">
        <v>105</v>
      </c>
      <c r="DS5" s="32" t="s">
        <v>95</v>
      </c>
      <c r="DT5" s="32" t="s">
        <v>96</v>
      </c>
      <c r="DU5" s="32" t="s">
        <v>97</v>
      </c>
      <c r="DV5" s="32" t="s">
        <v>98</v>
      </c>
      <c r="DW5" s="32" t="s">
        <v>99</v>
      </c>
      <c r="DX5" s="32" t="s">
        <v>100</v>
      </c>
      <c r="DY5" s="32" t="s">
        <v>101</v>
      </c>
      <c r="DZ5" s="32" t="s">
        <v>102</v>
      </c>
      <c r="EA5" s="32" t="s">
        <v>103</v>
      </c>
      <c r="EB5" s="32" t="s">
        <v>104</v>
      </c>
      <c r="EC5" s="32" t="s">
        <v>105</v>
      </c>
      <c r="ED5" s="32" t="s">
        <v>95</v>
      </c>
      <c r="EE5" s="32" t="s">
        <v>96</v>
      </c>
      <c r="EF5" s="32" t="s">
        <v>97</v>
      </c>
      <c r="EG5" s="32" t="s">
        <v>98</v>
      </c>
      <c r="EH5" s="32" t="s">
        <v>99</v>
      </c>
      <c r="EI5" s="32" t="s">
        <v>100</v>
      </c>
      <c r="EJ5" s="32" t="s">
        <v>101</v>
      </c>
      <c r="EK5" s="32" t="s">
        <v>102</v>
      </c>
      <c r="EL5" s="32" t="s">
        <v>103</v>
      </c>
      <c r="EM5" s="32" t="s">
        <v>104</v>
      </c>
      <c r="EN5" s="32" t="s">
        <v>105</v>
      </c>
    </row>
    <row r="6" spans="1:144" s="36" customFormat="1" x14ac:dyDescent="0.15">
      <c r="A6" s="28" t="s">
        <v>106</v>
      </c>
      <c r="B6" s="33">
        <f>B7</f>
        <v>2017</v>
      </c>
      <c r="C6" s="33">
        <f t="shared" ref="C6:W6" si="3">C7</f>
        <v>325015</v>
      </c>
      <c r="D6" s="33">
        <f t="shared" si="3"/>
        <v>47</v>
      </c>
      <c r="E6" s="33">
        <f t="shared" si="3"/>
        <v>1</v>
      </c>
      <c r="F6" s="33">
        <f t="shared" si="3"/>
        <v>0</v>
      </c>
      <c r="G6" s="33">
        <f t="shared" si="3"/>
        <v>0</v>
      </c>
      <c r="H6" s="33" t="str">
        <f t="shared" si="3"/>
        <v>島根県　津和野町</v>
      </c>
      <c r="I6" s="33" t="str">
        <f t="shared" si="3"/>
        <v>法非適用</v>
      </c>
      <c r="J6" s="33" t="str">
        <f t="shared" si="3"/>
        <v>水道事業</v>
      </c>
      <c r="K6" s="33" t="str">
        <f t="shared" si="3"/>
        <v>簡易水道事業</v>
      </c>
      <c r="L6" s="33" t="str">
        <f t="shared" si="3"/>
        <v>D2</v>
      </c>
      <c r="M6" s="33" t="str">
        <f t="shared" si="3"/>
        <v>非設置</v>
      </c>
      <c r="N6" s="34" t="str">
        <f t="shared" si="3"/>
        <v>-</v>
      </c>
      <c r="O6" s="34" t="str">
        <f t="shared" si="3"/>
        <v>該当数値なし</v>
      </c>
      <c r="P6" s="34">
        <f t="shared" si="3"/>
        <v>94.36</v>
      </c>
      <c r="Q6" s="34">
        <f t="shared" si="3"/>
        <v>3240</v>
      </c>
      <c r="R6" s="34">
        <f t="shared" si="3"/>
        <v>7612</v>
      </c>
      <c r="S6" s="34">
        <f t="shared" si="3"/>
        <v>307.02999999999997</v>
      </c>
      <c r="T6" s="34">
        <f t="shared" si="3"/>
        <v>24.79</v>
      </c>
      <c r="U6" s="34">
        <f t="shared" si="3"/>
        <v>7098</v>
      </c>
      <c r="V6" s="34">
        <f t="shared" si="3"/>
        <v>98.87</v>
      </c>
      <c r="W6" s="34">
        <f t="shared" si="3"/>
        <v>71.790000000000006</v>
      </c>
      <c r="X6" s="35">
        <f>IF(X7="",NA(),X7)</f>
        <v>77.819999999999993</v>
      </c>
      <c r="Y6" s="35">
        <f t="shared" ref="Y6:AG6" si="4">IF(Y7="",NA(),Y7)</f>
        <v>81.459999999999994</v>
      </c>
      <c r="Z6" s="35">
        <f t="shared" si="4"/>
        <v>82.03</v>
      </c>
      <c r="AA6" s="35">
        <f t="shared" si="4"/>
        <v>83.13</v>
      </c>
      <c r="AB6" s="35">
        <f t="shared" si="4"/>
        <v>83.25</v>
      </c>
      <c r="AC6" s="35">
        <f t="shared" si="4"/>
        <v>75.709999999999994</v>
      </c>
      <c r="AD6" s="35">
        <f t="shared" si="4"/>
        <v>75.09</v>
      </c>
      <c r="AE6" s="35">
        <f t="shared" si="4"/>
        <v>75.34</v>
      </c>
      <c r="AF6" s="35">
        <f t="shared" si="4"/>
        <v>76.650000000000006</v>
      </c>
      <c r="AG6" s="35">
        <f t="shared" si="4"/>
        <v>73.959999999999994</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1139.1400000000001</v>
      </c>
      <c r="BF6" s="35">
        <f t="shared" ref="BF6:BN6" si="7">IF(BF7="",NA(),BF7)</f>
        <v>1132.99</v>
      </c>
      <c r="BG6" s="35">
        <f t="shared" si="7"/>
        <v>1074.04</v>
      </c>
      <c r="BH6" s="35">
        <f t="shared" si="7"/>
        <v>1131.9000000000001</v>
      </c>
      <c r="BI6" s="35">
        <f t="shared" si="7"/>
        <v>1221.5</v>
      </c>
      <c r="BJ6" s="35">
        <f t="shared" si="7"/>
        <v>1167.7</v>
      </c>
      <c r="BK6" s="35">
        <f t="shared" si="7"/>
        <v>1228.58</v>
      </c>
      <c r="BL6" s="35">
        <f t="shared" si="7"/>
        <v>1280.18</v>
      </c>
      <c r="BM6" s="35">
        <f t="shared" si="7"/>
        <v>1346.23</v>
      </c>
      <c r="BN6" s="35">
        <f t="shared" si="7"/>
        <v>1295.06</v>
      </c>
      <c r="BO6" s="34" t="str">
        <f>IF(BO7="","",IF(BO7="-","【-】","【"&amp;SUBSTITUTE(TEXT(BO7,"#,##0.00"),"-","△")&amp;"】"))</f>
        <v>【1,141.75】</v>
      </c>
      <c r="BP6" s="35">
        <f>IF(BP7="",NA(),BP7)</f>
        <v>61.51</v>
      </c>
      <c r="BQ6" s="35">
        <f t="shared" ref="BQ6:BY6" si="8">IF(BQ7="",NA(),BQ7)</f>
        <v>60.28</v>
      </c>
      <c r="BR6" s="35">
        <f t="shared" si="8"/>
        <v>59.56</v>
      </c>
      <c r="BS6" s="35">
        <f t="shared" si="8"/>
        <v>52.37</v>
      </c>
      <c r="BT6" s="35">
        <f t="shared" si="8"/>
        <v>59.87</v>
      </c>
      <c r="BU6" s="35">
        <f t="shared" si="8"/>
        <v>54.43</v>
      </c>
      <c r="BV6" s="35">
        <f t="shared" si="8"/>
        <v>53.81</v>
      </c>
      <c r="BW6" s="35">
        <f t="shared" si="8"/>
        <v>53.62</v>
      </c>
      <c r="BX6" s="35">
        <f t="shared" si="8"/>
        <v>53.41</v>
      </c>
      <c r="BY6" s="35">
        <f t="shared" si="8"/>
        <v>53.29</v>
      </c>
      <c r="BZ6" s="34" t="str">
        <f>IF(BZ7="","",IF(BZ7="-","【-】","【"&amp;SUBSTITUTE(TEXT(BZ7,"#,##0.00"),"-","△")&amp;"】"))</f>
        <v>【54.93】</v>
      </c>
      <c r="CA6" s="35">
        <f>IF(CA7="",NA(),CA7)</f>
        <v>324.19</v>
      </c>
      <c r="CB6" s="35">
        <f t="shared" ref="CB6:CJ6" si="9">IF(CB7="",NA(),CB7)</f>
        <v>338.38</v>
      </c>
      <c r="CC6" s="35">
        <f t="shared" si="9"/>
        <v>347.63</v>
      </c>
      <c r="CD6" s="35">
        <f t="shared" si="9"/>
        <v>394.21</v>
      </c>
      <c r="CE6" s="35">
        <f t="shared" si="9"/>
        <v>314.39</v>
      </c>
      <c r="CF6" s="35">
        <f t="shared" si="9"/>
        <v>279.8</v>
      </c>
      <c r="CG6" s="35">
        <f t="shared" si="9"/>
        <v>284.64999999999998</v>
      </c>
      <c r="CH6" s="35">
        <f t="shared" si="9"/>
        <v>287.7</v>
      </c>
      <c r="CI6" s="35">
        <f t="shared" si="9"/>
        <v>277.39999999999998</v>
      </c>
      <c r="CJ6" s="35">
        <f t="shared" si="9"/>
        <v>259.02</v>
      </c>
      <c r="CK6" s="34" t="str">
        <f>IF(CK7="","",IF(CK7="-","【-】","【"&amp;SUBSTITUTE(TEXT(CK7,"#,##0.00"),"-","△")&amp;"】"))</f>
        <v>【292.18】</v>
      </c>
      <c r="CL6" s="35">
        <f>IF(CL7="",NA(),CL7)</f>
        <v>68.95</v>
      </c>
      <c r="CM6" s="35">
        <f t="shared" ref="CM6:CU6" si="10">IF(CM7="",NA(),CM7)</f>
        <v>71.5</v>
      </c>
      <c r="CN6" s="35">
        <f t="shared" si="10"/>
        <v>71.33</v>
      </c>
      <c r="CO6" s="35">
        <f t="shared" si="10"/>
        <v>72.319999999999993</v>
      </c>
      <c r="CP6" s="35">
        <f t="shared" si="10"/>
        <v>70.22</v>
      </c>
      <c r="CQ6" s="35">
        <f t="shared" si="10"/>
        <v>60.17</v>
      </c>
      <c r="CR6" s="35">
        <f t="shared" si="10"/>
        <v>58.96</v>
      </c>
      <c r="CS6" s="35">
        <f t="shared" si="10"/>
        <v>58.1</v>
      </c>
      <c r="CT6" s="35">
        <f t="shared" si="10"/>
        <v>56.19</v>
      </c>
      <c r="CU6" s="35">
        <f t="shared" si="10"/>
        <v>56.65</v>
      </c>
      <c r="CV6" s="34" t="str">
        <f>IF(CV7="","",IF(CV7="-","【-】","【"&amp;SUBSTITUTE(TEXT(CV7,"#,##0.00"),"-","△")&amp;"】"))</f>
        <v>【56.91】</v>
      </c>
      <c r="CW6" s="35">
        <f>IF(CW7="",NA(),CW7)</f>
        <v>77.19</v>
      </c>
      <c r="CX6" s="35">
        <f t="shared" ref="CX6:DF6" si="11">IF(CX7="",NA(),CX7)</f>
        <v>73.08</v>
      </c>
      <c r="CY6" s="35">
        <f t="shared" si="11"/>
        <v>73.569999999999993</v>
      </c>
      <c r="CZ6" s="35">
        <f t="shared" si="11"/>
        <v>72.77</v>
      </c>
      <c r="DA6" s="35">
        <f t="shared" si="11"/>
        <v>71.81</v>
      </c>
      <c r="DB6" s="35">
        <f t="shared" si="11"/>
        <v>76.680000000000007</v>
      </c>
      <c r="DC6" s="35">
        <f t="shared" si="11"/>
        <v>76.58</v>
      </c>
      <c r="DD6" s="35">
        <f t="shared" si="11"/>
        <v>76.69</v>
      </c>
      <c r="DE6" s="35">
        <f t="shared" si="11"/>
        <v>77.180000000000007</v>
      </c>
      <c r="DF6" s="35">
        <f t="shared" si="11"/>
        <v>76.13</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5.82</v>
      </c>
      <c r="EE6" s="34">
        <f t="shared" ref="EE6:EM6" si="14">IF(EE7="",NA(),EE7)</f>
        <v>0</v>
      </c>
      <c r="EF6" s="34">
        <f t="shared" si="14"/>
        <v>0</v>
      </c>
      <c r="EG6" s="35">
        <f t="shared" si="14"/>
        <v>0.5</v>
      </c>
      <c r="EH6" s="35">
        <f t="shared" si="14"/>
        <v>2.1800000000000002</v>
      </c>
      <c r="EI6" s="35">
        <f t="shared" si="14"/>
        <v>0.89</v>
      </c>
      <c r="EJ6" s="35">
        <f t="shared" si="14"/>
        <v>0.98</v>
      </c>
      <c r="EK6" s="35">
        <f t="shared" si="14"/>
        <v>0.76</v>
      </c>
      <c r="EL6" s="35">
        <f t="shared" si="14"/>
        <v>0.8</v>
      </c>
      <c r="EM6" s="35">
        <f t="shared" si="14"/>
        <v>0.96</v>
      </c>
      <c r="EN6" s="34" t="str">
        <f>IF(EN7="","",IF(EN7="-","【-】","【"&amp;SUBSTITUTE(TEXT(EN7,"#,##0.00"),"-","△")&amp;"】"))</f>
        <v>【0.72】</v>
      </c>
    </row>
    <row r="7" spans="1:144" s="36" customFormat="1" x14ac:dyDescent="0.15">
      <c r="A7" s="28"/>
      <c r="B7" s="37">
        <v>2017</v>
      </c>
      <c r="C7" s="37">
        <v>325015</v>
      </c>
      <c r="D7" s="37">
        <v>47</v>
      </c>
      <c r="E7" s="37">
        <v>1</v>
      </c>
      <c r="F7" s="37">
        <v>0</v>
      </c>
      <c r="G7" s="37">
        <v>0</v>
      </c>
      <c r="H7" s="37" t="s">
        <v>107</v>
      </c>
      <c r="I7" s="37" t="s">
        <v>108</v>
      </c>
      <c r="J7" s="37" t="s">
        <v>109</v>
      </c>
      <c r="K7" s="37" t="s">
        <v>110</v>
      </c>
      <c r="L7" s="37" t="s">
        <v>111</v>
      </c>
      <c r="M7" s="37" t="s">
        <v>112</v>
      </c>
      <c r="N7" s="38" t="s">
        <v>113</v>
      </c>
      <c r="O7" s="38" t="s">
        <v>114</v>
      </c>
      <c r="P7" s="38">
        <v>94.36</v>
      </c>
      <c r="Q7" s="38">
        <v>3240</v>
      </c>
      <c r="R7" s="38">
        <v>7612</v>
      </c>
      <c r="S7" s="38">
        <v>307.02999999999997</v>
      </c>
      <c r="T7" s="38">
        <v>24.79</v>
      </c>
      <c r="U7" s="38">
        <v>7098</v>
      </c>
      <c r="V7" s="38">
        <v>98.87</v>
      </c>
      <c r="W7" s="38">
        <v>71.790000000000006</v>
      </c>
      <c r="X7" s="38">
        <v>77.819999999999993</v>
      </c>
      <c r="Y7" s="38">
        <v>81.459999999999994</v>
      </c>
      <c r="Z7" s="38">
        <v>82.03</v>
      </c>
      <c r="AA7" s="38">
        <v>83.13</v>
      </c>
      <c r="AB7" s="38">
        <v>83.25</v>
      </c>
      <c r="AC7" s="38">
        <v>75.709999999999994</v>
      </c>
      <c r="AD7" s="38">
        <v>75.09</v>
      </c>
      <c r="AE7" s="38">
        <v>75.34</v>
      </c>
      <c r="AF7" s="38">
        <v>76.650000000000006</v>
      </c>
      <c r="AG7" s="38">
        <v>73.959999999999994</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1139.1400000000001</v>
      </c>
      <c r="BF7" s="38">
        <v>1132.99</v>
      </c>
      <c r="BG7" s="38">
        <v>1074.04</v>
      </c>
      <c r="BH7" s="38">
        <v>1131.9000000000001</v>
      </c>
      <c r="BI7" s="38">
        <v>1221.5</v>
      </c>
      <c r="BJ7" s="38">
        <v>1167.7</v>
      </c>
      <c r="BK7" s="38">
        <v>1228.58</v>
      </c>
      <c r="BL7" s="38">
        <v>1280.18</v>
      </c>
      <c r="BM7" s="38">
        <v>1346.23</v>
      </c>
      <c r="BN7" s="38">
        <v>1295.06</v>
      </c>
      <c r="BO7" s="38">
        <v>1141.75</v>
      </c>
      <c r="BP7" s="38">
        <v>61.51</v>
      </c>
      <c r="BQ7" s="38">
        <v>60.28</v>
      </c>
      <c r="BR7" s="38">
        <v>59.56</v>
      </c>
      <c r="BS7" s="38">
        <v>52.37</v>
      </c>
      <c r="BT7" s="38">
        <v>59.87</v>
      </c>
      <c r="BU7" s="38">
        <v>54.43</v>
      </c>
      <c r="BV7" s="38">
        <v>53.81</v>
      </c>
      <c r="BW7" s="38">
        <v>53.62</v>
      </c>
      <c r="BX7" s="38">
        <v>53.41</v>
      </c>
      <c r="BY7" s="38">
        <v>53.29</v>
      </c>
      <c r="BZ7" s="38">
        <v>54.93</v>
      </c>
      <c r="CA7" s="38">
        <v>324.19</v>
      </c>
      <c r="CB7" s="38">
        <v>338.38</v>
      </c>
      <c r="CC7" s="38">
        <v>347.63</v>
      </c>
      <c r="CD7" s="38">
        <v>394.21</v>
      </c>
      <c r="CE7" s="38">
        <v>314.39</v>
      </c>
      <c r="CF7" s="38">
        <v>279.8</v>
      </c>
      <c r="CG7" s="38">
        <v>284.64999999999998</v>
      </c>
      <c r="CH7" s="38">
        <v>287.7</v>
      </c>
      <c r="CI7" s="38">
        <v>277.39999999999998</v>
      </c>
      <c r="CJ7" s="38">
        <v>259.02</v>
      </c>
      <c r="CK7" s="38">
        <v>292.18</v>
      </c>
      <c r="CL7" s="38">
        <v>68.95</v>
      </c>
      <c r="CM7" s="38">
        <v>71.5</v>
      </c>
      <c r="CN7" s="38">
        <v>71.33</v>
      </c>
      <c r="CO7" s="38">
        <v>72.319999999999993</v>
      </c>
      <c r="CP7" s="38">
        <v>70.22</v>
      </c>
      <c r="CQ7" s="38">
        <v>60.17</v>
      </c>
      <c r="CR7" s="38">
        <v>58.96</v>
      </c>
      <c r="CS7" s="38">
        <v>58.1</v>
      </c>
      <c r="CT7" s="38">
        <v>56.19</v>
      </c>
      <c r="CU7" s="38">
        <v>56.65</v>
      </c>
      <c r="CV7" s="38">
        <v>56.91</v>
      </c>
      <c r="CW7" s="38">
        <v>77.19</v>
      </c>
      <c r="CX7" s="38">
        <v>73.08</v>
      </c>
      <c r="CY7" s="38">
        <v>73.569999999999993</v>
      </c>
      <c r="CZ7" s="38">
        <v>72.77</v>
      </c>
      <c r="DA7" s="38">
        <v>71.81</v>
      </c>
      <c r="DB7" s="38">
        <v>76.680000000000007</v>
      </c>
      <c r="DC7" s="38">
        <v>76.58</v>
      </c>
      <c r="DD7" s="38">
        <v>76.69</v>
      </c>
      <c r="DE7" s="38">
        <v>77.180000000000007</v>
      </c>
      <c r="DF7" s="38">
        <v>76.13</v>
      </c>
      <c r="DG7" s="38">
        <v>74.25</v>
      </c>
      <c r="DH7" s="38"/>
      <c r="DI7" s="38"/>
      <c r="DJ7" s="38"/>
      <c r="DK7" s="38"/>
      <c r="DL7" s="38"/>
      <c r="DM7" s="38"/>
      <c r="DN7" s="38"/>
      <c r="DO7" s="38"/>
      <c r="DP7" s="38"/>
      <c r="DQ7" s="38"/>
      <c r="DR7" s="38"/>
      <c r="DS7" s="38"/>
      <c r="DT7" s="38"/>
      <c r="DU7" s="38"/>
      <c r="DV7" s="38"/>
      <c r="DW7" s="38"/>
      <c r="DX7" s="38"/>
      <c r="DY7" s="38"/>
      <c r="DZ7" s="38"/>
      <c r="EA7" s="38"/>
      <c r="EB7" s="38"/>
      <c r="EC7" s="38"/>
      <c r="ED7" s="38">
        <v>5.82</v>
      </c>
      <c r="EE7" s="38">
        <v>0</v>
      </c>
      <c r="EF7" s="38">
        <v>0</v>
      </c>
      <c r="EG7" s="38">
        <v>0.5</v>
      </c>
      <c r="EH7" s="38">
        <v>2.1800000000000002</v>
      </c>
      <c r="EI7" s="38">
        <v>0.89</v>
      </c>
      <c r="EJ7" s="38">
        <v>0.98</v>
      </c>
      <c r="EK7" s="38">
        <v>0.76</v>
      </c>
      <c r="EL7" s="38">
        <v>0.8</v>
      </c>
      <c r="EM7" s="38">
        <v>0.96</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115</v>
      </c>
      <c r="C9" s="40" t="s">
        <v>116</v>
      </c>
      <c r="D9" s="40" t="s">
        <v>117</v>
      </c>
      <c r="E9" s="40" t="s">
        <v>118</v>
      </c>
      <c r="F9" s="40" t="s">
        <v>119</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57</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2019-02-07T00:34:08Z</cp:lastPrinted>
  <dcterms:created xsi:type="dcterms:W3CDTF">2018-12-03T08:44:48Z</dcterms:created>
  <dcterms:modified xsi:type="dcterms:W3CDTF">2019-02-07T00:34:12Z</dcterms:modified>
  <cp:category/>
</cp:coreProperties>
</file>